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Lori Strode\Documents\Documents\1 USSSA\Admin\Finances and Taxes\2026\Misc\"/>
    </mc:Choice>
  </mc:AlternateContent>
  <xr:revisionPtr revIDLastSave="0" documentId="13_ncr:1_{1957B6B0-CA86-49E4-A2E6-8C20AF02F45F}" xr6:coauthVersionLast="47" xr6:coauthVersionMax="47" xr10:uidLastSave="{00000000-0000-0000-0000-000000000000}"/>
  <bookViews>
    <workbookView xWindow="-108" yWindow="-108" windowWidth="23256" windowHeight="12456" xr2:uid="{00000000-000D-0000-FFFF-FFFF00000000}"/>
  </bookViews>
  <sheets>
    <sheet name="Home " sheetId="26" r:id="rId1"/>
    <sheet name="Home With Links" sheetId="1" r:id="rId2"/>
    <sheet name="Check-In" sheetId="15" r:id="rId3"/>
    <sheet name="Coaches" sheetId="14" r:id="rId4"/>
    <sheet name="Master Player Roster" sheetId="3" state="hidden" r:id="rId5"/>
    <sheet name="8U" sheetId="4" r:id="rId6"/>
    <sheet name="10B" sheetId="5" r:id="rId7"/>
    <sheet name="10C" sheetId="6" r:id="rId8"/>
    <sheet name="12B" sheetId="7" r:id="rId9"/>
    <sheet name="12C" sheetId="8" r:id="rId10"/>
    <sheet name="14B" sheetId="9" r:id="rId11"/>
    <sheet name="14C" sheetId="10" r:id="rId12"/>
    <sheet name="HS" sheetId="11" r:id="rId13"/>
    <sheet name="Game &amp; Skills Schedule" sheetId="24" r:id="rId14"/>
    <sheet name="Rules and Information " sheetId="16" r:id="rId15"/>
    <sheet name="Game and Skills Matrix" sheetId="25" r:id="rId16"/>
    <sheet name="Skills Competition" sheetId="18" r:id="rId17"/>
    <sheet name="Map of Complex and Activities" sheetId="19" r:id="rId18"/>
    <sheet name="Lunch" sheetId="21" r:id="rId19"/>
    <sheet name="FAQ" sheetId="22"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1" l="1"/>
  <c r="A1" i="22"/>
  <c r="A1" i="21"/>
  <c r="A1" i="19"/>
  <c r="A1" i="18"/>
  <c r="A1" i="15"/>
  <c r="A2" i="24"/>
  <c r="A16" i="1"/>
  <c r="A22" i="26"/>
  <c r="A21" i="26"/>
  <c r="A20" i="26"/>
  <c r="A19" i="26"/>
  <c r="A18" i="26"/>
  <c r="A17" i="26"/>
  <c r="A16" i="26"/>
  <c r="A15" i="26"/>
  <c r="I529" i="3" l="1"/>
  <c r="I588" i="3"/>
  <c r="A1" i="25"/>
  <c r="A1" i="16"/>
  <c r="A1" i="3"/>
  <c r="A2" i="4"/>
  <c r="A22" i="1"/>
  <c r="A21" i="1"/>
  <c r="A20" i="1"/>
  <c r="A19" i="1"/>
  <c r="A17" i="1"/>
  <c r="B2" i="14"/>
  <c r="B12" i="1"/>
  <c r="B11" i="1"/>
  <c r="A2" i="11"/>
  <c r="A2" i="10"/>
  <c r="A2" i="9"/>
  <c r="A2" i="8"/>
  <c r="A2" i="7"/>
  <c r="A2" i="6"/>
  <c r="A2" i="5"/>
  <c r="I805" i="3"/>
  <c r="I804" i="3"/>
  <c r="I803" i="3"/>
  <c r="I802" i="3"/>
  <c r="I801" i="3"/>
  <c r="I800" i="3"/>
  <c r="I799" i="3"/>
  <c r="I798" i="3"/>
  <c r="I797" i="3"/>
  <c r="I796" i="3"/>
  <c r="I795" i="3"/>
  <c r="I794" i="3"/>
  <c r="I793" i="3"/>
  <c r="I792" i="3"/>
  <c r="I791" i="3"/>
  <c r="I790" i="3"/>
  <c r="I789" i="3"/>
  <c r="I788" i="3"/>
  <c r="I787" i="3"/>
  <c r="I786" i="3"/>
  <c r="I785" i="3"/>
  <c r="I784" i="3"/>
  <c r="I783" i="3"/>
  <c r="I782" i="3"/>
  <c r="I781" i="3"/>
  <c r="I780" i="3"/>
  <c r="I779" i="3"/>
  <c r="I778" i="3"/>
  <c r="I777" i="3"/>
  <c r="I776" i="3"/>
  <c r="I775" i="3"/>
  <c r="I774" i="3"/>
  <c r="I773" i="3"/>
  <c r="I772" i="3"/>
  <c r="I771" i="3"/>
  <c r="I770" i="3"/>
  <c r="I769" i="3"/>
  <c r="I768" i="3"/>
  <c r="I767" i="3"/>
  <c r="I766" i="3"/>
  <c r="I765" i="3"/>
  <c r="I764" i="3"/>
  <c r="I763" i="3"/>
  <c r="I762" i="3"/>
  <c r="I761" i="3"/>
  <c r="I760" i="3"/>
  <c r="I759" i="3"/>
  <c r="I758" i="3"/>
  <c r="I757" i="3"/>
  <c r="I756" i="3"/>
  <c r="I755" i="3"/>
  <c r="I754" i="3"/>
  <c r="I753" i="3"/>
  <c r="I752" i="3"/>
  <c r="I751" i="3"/>
  <c r="I750" i="3"/>
  <c r="I749" i="3"/>
  <c r="I748" i="3"/>
  <c r="I747" i="3"/>
  <c r="I746" i="3"/>
  <c r="I745" i="3"/>
  <c r="I744" i="3"/>
  <c r="I743" i="3"/>
  <c r="I742" i="3"/>
  <c r="I741" i="3"/>
  <c r="I740" i="3"/>
  <c r="I739" i="3"/>
  <c r="I738" i="3"/>
  <c r="I737" i="3"/>
  <c r="I736" i="3"/>
  <c r="I735" i="3"/>
  <c r="I734" i="3"/>
  <c r="I733" i="3"/>
  <c r="I732" i="3"/>
  <c r="I731" i="3"/>
  <c r="I730" i="3"/>
  <c r="I729" i="3"/>
  <c r="I728" i="3"/>
  <c r="I727" i="3"/>
  <c r="I726" i="3"/>
  <c r="I725" i="3"/>
  <c r="I724" i="3"/>
  <c r="I723" i="3"/>
  <c r="I722" i="3"/>
  <c r="I721" i="3"/>
  <c r="I720" i="3"/>
  <c r="I719" i="3"/>
  <c r="I718" i="3"/>
  <c r="I717" i="3"/>
  <c r="I716" i="3"/>
  <c r="I715" i="3"/>
  <c r="I714" i="3"/>
  <c r="I713" i="3"/>
  <c r="I712" i="3"/>
  <c r="I711" i="3"/>
  <c r="I710" i="3"/>
  <c r="I709" i="3"/>
  <c r="I708" i="3"/>
  <c r="I707" i="3"/>
  <c r="I706" i="3"/>
  <c r="I705" i="3"/>
  <c r="I704" i="3"/>
  <c r="I703" i="3"/>
  <c r="I702" i="3"/>
  <c r="I701" i="3"/>
  <c r="I700" i="3"/>
  <c r="I699" i="3"/>
  <c r="I698" i="3"/>
  <c r="I697" i="3"/>
  <c r="I696" i="3"/>
  <c r="I695" i="3"/>
  <c r="I694" i="3"/>
  <c r="I693" i="3"/>
  <c r="I692" i="3"/>
  <c r="I691" i="3"/>
  <c r="I690" i="3"/>
  <c r="I689" i="3"/>
  <c r="I688" i="3"/>
  <c r="I687" i="3"/>
  <c r="I686" i="3"/>
  <c r="I685" i="3"/>
  <c r="I684" i="3"/>
  <c r="I683" i="3"/>
  <c r="I682" i="3"/>
  <c r="I681" i="3"/>
  <c r="I680" i="3"/>
  <c r="I679" i="3"/>
  <c r="I678" i="3"/>
  <c r="I677" i="3"/>
  <c r="I676" i="3"/>
  <c r="I675" i="3"/>
  <c r="I674" i="3"/>
  <c r="I673" i="3"/>
  <c r="I672" i="3"/>
  <c r="I671" i="3"/>
  <c r="I670" i="3"/>
  <c r="I669" i="3"/>
  <c r="I668" i="3"/>
  <c r="I667" i="3"/>
  <c r="I666" i="3"/>
  <c r="I665" i="3"/>
  <c r="I664" i="3"/>
  <c r="I663" i="3"/>
  <c r="I662" i="3"/>
  <c r="I661" i="3"/>
  <c r="I660" i="3"/>
  <c r="I659" i="3"/>
  <c r="I658" i="3"/>
  <c r="I657" i="3"/>
  <c r="I656" i="3"/>
  <c r="I655" i="3"/>
  <c r="I654" i="3"/>
  <c r="I653" i="3"/>
  <c r="I652" i="3"/>
  <c r="I651" i="3"/>
  <c r="I650" i="3"/>
  <c r="I649" i="3"/>
  <c r="I648" i="3"/>
  <c r="I647" i="3"/>
  <c r="I646" i="3"/>
  <c r="I645" i="3"/>
  <c r="I644" i="3"/>
  <c r="I643" i="3"/>
  <c r="I642" i="3"/>
  <c r="I641" i="3"/>
  <c r="I640" i="3"/>
  <c r="I639" i="3"/>
  <c r="I638" i="3"/>
  <c r="I637" i="3"/>
  <c r="I636" i="3"/>
  <c r="I635" i="3"/>
  <c r="I634" i="3"/>
  <c r="I633" i="3"/>
  <c r="I632" i="3"/>
  <c r="I631" i="3"/>
  <c r="I630" i="3"/>
  <c r="I629" i="3"/>
  <c r="I628" i="3"/>
  <c r="I627" i="3"/>
  <c r="I626" i="3"/>
  <c r="I625" i="3"/>
  <c r="I624" i="3"/>
  <c r="I623" i="3"/>
  <c r="I622" i="3"/>
  <c r="I621" i="3"/>
  <c r="I620" i="3"/>
  <c r="I619" i="3"/>
  <c r="I618" i="3"/>
  <c r="I617" i="3"/>
  <c r="I616" i="3"/>
  <c r="I615" i="3"/>
  <c r="I614" i="3"/>
  <c r="I613" i="3"/>
  <c r="I612" i="3"/>
  <c r="I611" i="3"/>
  <c r="I610" i="3"/>
  <c r="I609" i="3"/>
  <c r="I608" i="3"/>
  <c r="I607" i="3"/>
  <c r="I606" i="3"/>
  <c r="I605" i="3"/>
  <c r="I604" i="3"/>
  <c r="I603" i="3"/>
  <c r="I602" i="3"/>
  <c r="I601" i="3"/>
  <c r="I600" i="3"/>
  <c r="I599" i="3"/>
  <c r="I598" i="3"/>
  <c r="I597" i="3"/>
  <c r="I596" i="3"/>
  <c r="I595" i="3"/>
  <c r="I594" i="3"/>
  <c r="I593" i="3"/>
  <c r="I592" i="3"/>
  <c r="I591" i="3"/>
  <c r="I590" i="3"/>
  <c r="I589" i="3"/>
  <c r="I587" i="3"/>
  <c r="I586" i="3"/>
  <c r="I585" i="3"/>
  <c r="I584" i="3"/>
  <c r="I583" i="3"/>
  <c r="I582" i="3"/>
  <c r="I581" i="3"/>
  <c r="I580" i="3"/>
  <c r="I579" i="3"/>
  <c r="I578" i="3"/>
  <c r="I577" i="3"/>
  <c r="I576" i="3"/>
  <c r="I575" i="3"/>
  <c r="I574" i="3"/>
  <c r="I573" i="3"/>
  <c r="I572" i="3"/>
  <c r="I571" i="3"/>
  <c r="I570" i="3"/>
  <c r="I569" i="3"/>
  <c r="I568" i="3"/>
  <c r="I567" i="3"/>
  <c r="I566" i="3"/>
  <c r="I565" i="3"/>
  <c r="I564" i="3"/>
  <c r="I563" i="3"/>
  <c r="I562" i="3"/>
  <c r="I561" i="3"/>
  <c r="I560" i="3"/>
  <c r="I559" i="3"/>
  <c r="I558" i="3"/>
  <c r="I557" i="3"/>
  <c r="I556" i="3"/>
  <c r="I555" i="3"/>
  <c r="I554" i="3"/>
  <c r="I553" i="3"/>
  <c r="I552" i="3"/>
  <c r="I551" i="3"/>
  <c r="I550" i="3"/>
  <c r="I549" i="3"/>
  <c r="I548" i="3"/>
  <c r="I547" i="3"/>
  <c r="I546" i="3"/>
  <c r="I545" i="3"/>
  <c r="I544" i="3"/>
  <c r="I543" i="3"/>
  <c r="I542" i="3"/>
  <c r="I541" i="3"/>
  <c r="I540" i="3"/>
  <c r="I539" i="3"/>
  <c r="I538" i="3"/>
  <c r="I537" i="3"/>
  <c r="I536" i="3"/>
  <c r="I535" i="3"/>
  <c r="I534" i="3"/>
  <c r="I533" i="3"/>
  <c r="I532" i="3"/>
  <c r="I531" i="3"/>
  <c r="I530" i="3"/>
  <c r="I528" i="3"/>
  <c r="I527" i="3"/>
  <c r="I526" i="3"/>
  <c r="I525" i="3"/>
  <c r="I524" i="3"/>
  <c r="I523" i="3"/>
  <c r="I522" i="3"/>
  <c r="I521" i="3"/>
  <c r="I520" i="3"/>
  <c r="I519" i="3"/>
  <c r="I518" i="3"/>
  <c r="I517" i="3"/>
  <c r="I516" i="3"/>
  <c r="I515" i="3"/>
  <c r="I514" i="3"/>
  <c r="I513" i="3"/>
  <c r="I512" i="3"/>
  <c r="I511" i="3"/>
  <c r="I510" i="3"/>
  <c r="I509" i="3"/>
  <c r="I508" i="3"/>
  <c r="I507" i="3"/>
  <c r="I506" i="3"/>
  <c r="I505" i="3"/>
  <c r="I504" i="3"/>
  <c r="I503" i="3"/>
  <c r="I502" i="3"/>
  <c r="I501" i="3"/>
  <c r="I500" i="3"/>
  <c r="I499" i="3"/>
  <c r="I498" i="3"/>
  <c r="I497" i="3"/>
  <c r="I496" i="3"/>
  <c r="I495" i="3"/>
  <c r="I494" i="3"/>
  <c r="I493" i="3"/>
  <c r="I492" i="3"/>
  <c r="I491" i="3"/>
  <c r="I490" i="3"/>
  <c r="I489" i="3"/>
  <c r="I488" i="3"/>
  <c r="I487" i="3"/>
  <c r="I486" i="3"/>
  <c r="I485" i="3"/>
  <c r="I484" i="3"/>
  <c r="I483" i="3"/>
  <c r="I482" i="3"/>
  <c r="I481" i="3"/>
  <c r="I480" i="3"/>
  <c r="I479" i="3"/>
  <c r="I478" i="3"/>
  <c r="I477" i="3"/>
  <c r="I476" i="3"/>
  <c r="I475" i="3"/>
  <c r="I474" i="3"/>
  <c r="I473" i="3"/>
  <c r="I472" i="3"/>
  <c r="I471" i="3"/>
  <c r="I470" i="3"/>
  <c r="I469" i="3"/>
  <c r="I468" i="3"/>
  <c r="I467" i="3"/>
  <c r="I466" i="3"/>
  <c r="I465" i="3"/>
  <c r="I464" i="3"/>
  <c r="I463" i="3"/>
  <c r="I462" i="3"/>
  <c r="I461" i="3"/>
  <c r="I460" i="3"/>
  <c r="I459" i="3"/>
  <c r="I458" i="3"/>
  <c r="I457" i="3"/>
  <c r="I456" i="3"/>
  <c r="I455" i="3"/>
  <c r="I454" i="3"/>
  <c r="I453" i="3"/>
  <c r="I452" i="3"/>
  <c r="I451" i="3"/>
  <c r="I450" i="3"/>
  <c r="I449" i="3"/>
  <c r="I448" i="3"/>
  <c r="I447" i="3"/>
  <c r="I446" i="3"/>
  <c r="I445" i="3"/>
  <c r="I444" i="3"/>
  <c r="I443" i="3"/>
  <c r="I442" i="3"/>
  <c r="I441" i="3"/>
  <c r="I440" i="3"/>
  <c r="I439" i="3"/>
  <c r="I438" i="3"/>
  <c r="I437" i="3"/>
  <c r="I436" i="3"/>
  <c r="I435" i="3"/>
  <c r="I434" i="3"/>
  <c r="I433" i="3"/>
  <c r="I432" i="3"/>
  <c r="I431" i="3"/>
  <c r="I430" i="3"/>
  <c r="I429" i="3"/>
  <c r="I428" i="3"/>
  <c r="I427" i="3"/>
  <c r="I426" i="3"/>
  <c r="I425" i="3"/>
  <c r="I424" i="3"/>
  <c r="I423" i="3"/>
  <c r="I422" i="3"/>
  <c r="I421" i="3"/>
  <c r="I420" i="3"/>
  <c r="I419" i="3"/>
  <c r="I418" i="3"/>
  <c r="I417" i="3"/>
  <c r="I416" i="3"/>
  <c r="I415" i="3"/>
  <c r="I414" i="3"/>
  <c r="I413" i="3"/>
  <c r="I412" i="3"/>
  <c r="I411" i="3"/>
  <c r="I410" i="3"/>
  <c r="I409" i="3"/>
  <c r="I408" i="3"/>
  <c r="I407" i="3"/>
  <c r="I406" i="3"/>
  <c r="I405" i="3"/>
  <c r="I404" i="3"/>
  <c r="I403" i="3"/>
  <c r="I402" i="3"/>
  <c r="I401" i="3"/>
  <c r="I400" i="3"/>
  <c r="I399" i="3"/>
  <c r="I398" i="3"/>
  <c r="I397" i="3"/>
  <c r="I396" i="3"/>
  <c r="I395" i="3"/>
  <c r="I394" i="3"/>
  <c r="I393" i="3"/>
  <c r="I392" i="3"/>
  <c r="I391" i="3"/>
  <c r="I390" i="3"/>
  <c r="I389" i="3"/>
  <c r="I388" i="3"/>
  <c r="I387" i="3"/>
  <c r="I386" i="3"/>
  <c r="I385" i="3"/>
  <c r="I384" i="3"/>
  <c r="I383" i="3"/>
  <c r="I382" i="3"/>
  <c r="I381" i="3"/>
  <c r="I380" i="3"/>
  <c r="I379" i="3"/>
  <c r="I378" i="3"/>
  <c r="I377" i="3"/>
  <c r="I376" i="3"/>
  <c r="I375" i="3"/>
  <c r="I374" i="3"/>
  <c r="I373" i="3"/>
  <c r="I372" i="3"/>
  <c r="I371" i="3"/>
  <c r="I370" i="3"/>
  <c r="I369" i="3"/>
  <c r="I368" i="3"/>
  <c r="I367" i="3"/>
  <c r="I366" i="3"/>
  <c r="I365" i="3"/>
  <c r="I364" i="3"/>
  <c r="I363" i="3"/>
  <c r="I362" i="3"/>
  <c r="I361" i="3"/>
  <c r="I360" i="3"/>
  <c r="I359" i="3"/>
  <c r="I358" i="3"/>
  <c r="I357" i="3"/>
  <c r="I356" i="3"/>
  <c r="I355" i="3"/>
  <c r="I354" i="3"/>
  <c r="I353" i="3"/>
  <c r="I352" i="3"/>
  <c r="I351" i="3"/>
  <c r="I350" i="3"/>
  <c r="I349" i="3"/>
  <c r="I348" i="3"/>
  <c r="I347" i="3"/>
  <c r="I346" i="3"/>
  <c r="I345" i="3"/>
  <c r="I344" i="3"/>
  <c r="I343" i="3"/>
  <c r="I342" i="3"/>
  <c r="I341" i="3"/>
  <c r="I340" i="3"/>
  <c r="I339" i="3"/>
  <c r="I338" i="3"/>
  <c r="I337" i="3"/>
  <c r="I336" i="3"/>
  <c r="I335" i="3"/>
  <c r="I334" i="3"/>
  <c r="I333" i="3"/>
  <c r="I332" i="3"/>
  <c r="I331" i="3"/>
  <c r="I330" i="3"/>
  <c r="I329" i="3"/>
  <c r="I328" i="3"/>
  <c r="I327" i="3"/>
  <c r="I326" i="3"/>
  <c r="I325" i="3"/>
  <c r="I324" i="3"/>
  <c r="I323" i="3"/>
  <c r="I322" i="3"/>
  <c r="I321" i="3"/>
  <c r="I320" i="3"/>
  <c r="I319" i="3"/>
  <c r="I318" i="3"/>
  <c r="I317" i="3"/>
  <c r="I316" i="3"/>
  <c r="I315" i="3"/>
  <c r="I314" i="3"/>
  <c r="I313" i="3"/>
  <c r="I312" i="3"/>
  <c r="I311" i="3"/>
  <c r="I310" i="3"/>
  <c r="I309" i="3"/>
  <c r="I308" i="3"/>
  <c r="I307" i="3"/>
  <c r="I306" i="3"/>
  <c r="I305" i="3"/>
  <c r="I304" i="3"/>
  <c r="I303" i="3"/>
  <c r="I302" i="3"/>
  <c r="I301" i="3"/>
  <c r="I300" i="3"/>
  <c r="I299" i="3"/>
  <c r="I298" i="3"/>
  <c r="I297" i="3"/>
  <c r="I296" i="3"/>
  <c r="I295" i="3"/>
  <c r="I294" i="3"/>
  <c r="I293" i="3"/>
  <c r="I292" i="3"/>
  <c r="I291" i="3"/>
  <c r="I290" i="3"/>
  <c r="I289" i="3"/>
  <c r="I288" i="3"/>
  <c r="I287" i="3"/>
  <c r="I286" i="3"/>
  <c r="I285" i="3"/>
  <c r="I284" i="3"/>
  <c r="I283" i="3"/>
  <c r="I282" i="3"/>
  <c r="I281" i="3"/>
  <c r="I280" i="3"/>
  <c r="I279" i="3"/>
  <c r="I278" i="3"/>
  <c r="I277" i="3"/>
  <c r="I276" i="3"/>
  <c r="I275" i="3"/>
  <c r="I274" i="3"/>
  <c r="I273" i="3"/>
  <c r="I272" i="3"/>
  <c r="I271" i="3"/>
  <c r="I270" i="3"/>
  <c r="I269" i="3"/>
  <c r="I268" i="3"/>
  <c r="I267" i="3"/>
  <c r="I266" i="3"/>
  <c r="I265" i="3"/>
  <c r="I264" i="3"/>
  <c r="I263" i="3"/>
  <c r="I262" i="3"/>
  <c r="I261" i="3"/>
  <c r="I260" i="3"/>
  <c r="I259" i="3"/>
  <c r="I258" i="3"/>
  <c r="I257" i="3"/>
  <c r="I256" i="3"/>
  <c r="I255" i="3"/>
  <c r="I254" i="3"/>
  <c r="I253" i="3"/>
  <c r="I252" i="3"/>
  <c r="I251" i="3"/>
  <c r="I250" i="3"/>
  <c r="I249" i="3"/>
  <c r="I248" i="3"/>
  <c r="I247" i="3"/>
  <c r="I246" i="3"/>
  <c r="I245" i="3"/>
  <c r="I244" i="3"/>
  <c r="I243" i="3"/>
  <c r="I242" i="3"/>
  <c r="I241" i="3"/>
  <c r="I240" i="3"/>
  <c r="I239" i="3"/>
  <c r="I238" i="3"/>
  <c r="I237" i="3"/>
  <c r="I236" i="3"/>
  <c r="I235" i="3"/>
  <c r="I234" i="3"/>
  <c r="I233" i="3"/>
  <c r="I232" i="3"/>
  <c r="I231" i="3"/>
  <c r="I230" i="3"/>
  <c r="I229" i="3"/>
  <c r="I228" i="3"/>
  <c r="I227" i="3"/>
  <c r="I226" i="3"/>
  <c r="I225" i="3"/>
  <c r="I224" i="3"/>
  <c r="I223" i="3"/>
  <c r="I222" i="3"/>
  <c r="I221" i="3"/>
  <c r="I220" i="3"/>
  <c r="I219" i="3"/>
  <c r="I218" i="3"/>
  <c r="I217" i="3"/>
  <c r="I216" i="3"/>
  <c r="I215" i="3"/>
  <c r="I214" i="3"/>
  <c r="I213" i="3"/>
  <c r="I212" i="3"/>
  <c r="I211" i="3"/>
  <c r="I210" i="3"/>
  <c r="I209" i="3"/>
  <c r="I208" i="3"/>
  <c r="I207" i="3"/>
  <c r="I206" i="3"/>
  <c r="I205" i="3"/>
  <c r="I204" i="3"/>
  <c r="I203" i="3"/>
  <c r="I202" i="3"/>
  <c r="I201" i="3"/>
  <c r="I200" i="3"/>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4" i="3"/>
  <c r="I173" i="3"/>
  <c r="I172" i="3"/>
  <c r="I171" i="3"/>
  <c r="I170" i="3"/>
  <c r="I169" i="3"/>
  <c r="I168" i="3"/>
  <c r="I167" i="3"/>
  <c r="I166" i="3"/>
  <c r="I165" i="3"/>
  <c r="I164" i="3"/>
  <c r="I163" i="3"/>
  <c r="I162" i="3"/>
  <c r="I161" i="3"/>
  <c r="I160" i="3"/>
  <c r="I159" i="3"/>
  <c r="I158" i="3"/>
  <c r="I157" i="3"/>
  <c r="I156" i="3"/>
  <c r="I155" i="3"/>
  <c r="I154" i="3"/>
  <c r="I153" i="3"/>
  <c r="I152" i="3"/>
  <c r="I151" i="3"/>
  <c r="I150" i="3"/>
  <c r="I149" i="3"/>
  <c r="I148" i="3"/>
  <c r="I147" i="3"/>
  <c r="I146" i="3"/>
  <c r="I145" i="3"/>
  <c r="I144" i="3"/>
  <c r="I143" i="3"/>
  <c r="I142" i="3"/>
  <c r="I141" i="3"/>
  <c r="I140" i="3"/>
  <c r="I139" i="3"/>
  <c r="I138" i="3"/>
  <c r="I137" i="3"/>
  <c r="I136" i="3"/>
  <c r="I135" i="3"/>
  <c r="I134" i="3"/>
  <c r="I133" i="3"/>
  <c r="I132" i="3"/>
  <c r="I131" i="3"/>
  <c r="I130" i="3"/>
  <c r="I129" i="3"/>
  <c r="I128" i="3"/>
  <c r="I127" i="3"/>
  <c r="I126" i="3"/>
  <c r="I125" i="3"/>
  <c r="I124" i="3"/>
  <c r="I123" i="3"/>
  <c r="I122" i="3"/>
  <c r="I121" i="3"/>
  <c r="I120" i="3"/>
  <c r="I119" i="3"/>
  <c r="I118" i="3"/>
  <c r="I117" i="3"/>
  <c r="I116" i="3"/>
  <c r="I115" i="3"/>
  <c r="I114" i="3"/>
  <c r="I113" i="3"/>
  <c r="I112" i="3"/>
  <c r="I111" i="3"/>
  <c r="I110" i="3"/>
  <c r="I109" i="3"/>
  <c r="I108" i="3"/>
  <c r="I107" i="3"/>
  <c r="I106" i="3"/>
  <c r="I105" i="3"/>
  <c r="I104" i="3"/>
  <c r="I103" i="3"/>
  <c r="I102" i="3"/>
  <c r="I101" i="3"/>
  <c r="I100" i="3"/>
  <c r="I99" i="3"/>
  <c r="I98" i="3"/>
  <c r="I97" i="3"/>
  <c r="I96" i="3"/>
  <c r="I95" i="3"/>
  <c r="I94" i="3"/>
  <c r="I93" i="3"/>
  <c r="I92" i="3"/>
  <c r="I91" i="3"/>
  <c r="I90" i="3"/>
  <c r="I89" i="3"/>
  <c r="I88" i="3"/>
  <c r="I87" i="3"/>
  <c r="I86" i="3"/>
  <c r="I85" i="3"/>
  <c r="I84" i="3"/>
  <c r="I83" i="3"/>
  <c r="I82" i="3"/>
  <c r="I81" i="3"/>
  <c r="I80" i="3"/>
  <c r="I79" i="3"/>
  <c r="I78" i="3"/>
  <c r="I77" i="3"/>
  <c r="I76" i="3"/>
  <c r="I75" i="3"/>
  <c r="I74" i="3"/>
  <c r="I73" i="3"/>
  <c r="I72" i="3"/>
  <c r="I71" i="3"/>
  <c r="I70" i="3"/>
  <c r="I69" i="3"/>
  <c r="I68" i="3"/>
  <c r="I67" i="3"/>
  <c r="I66" i="3"/>
  <c r="I65" i="3"/>
  <c r="I64" i="3"/>
  <c r="I63" i="3"/>
  <c r="I62" i="3"/>
  <c r="I61" i="3"/>
  <c r="I60" i="3"/>
  <c r="I59" i="3"/>
  <c r="I58" i="3"/>
  <c r="I57" i="3"/>
  <c r="I56" i="3"/>
  <c r="I55" i="3"/>
  <c r="I54" i="3"/>
  <c r="I53" i="3"/>
  <c r="I52" i="3"/>
  <c r="I51" i="3"/>
  <c r="I50" i="3"/>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3" i="3"/>
  <c r="B10" i="1"/>
  <c r="B9" i="1"/>
  <c r="B8" i="1"/>
  <c r="B7" i="1"/>
  <c r="B6" i="1"/>
  <c r="B5" i="1"/>
  <c r="B4" i="1"/>
</calcChain>
</file>

<file path=xl/sharedStrings.xml><?xml version="1.0" encoding="utf-8"?>
<sst xmlns="http://schemas.openxmlformats.org/spreadsheetml/2006/main" count="14888" uniqueCount="3313">
  <si>
    <t>2026 PLAY IT FORWARD SPORTZ ALL-STATE ROSTERS</t>
  </si>
  <si>
    <t>Division</t>
  </si>
  <si>
    <t>Open Rosters</t>
  </si>
  <si>
    <t>8U</t>
  </si>
  <si>
    <t>10B</t>
  </si>
  <si>
    <t>10C</t>
  </si>
  <si>
    <t>12B</t>
  </si>
  <si>
    <t>12C</t>
  </si>
  <si>
    <t>14B</t>
  </si>
  <si>
    <t>14C</t>
  </si>
  <si>
    <t>HS</t>
  </si>
  <si>
    <t>Afterburners</t>
  </si>
  <si>
    <t>Cruise</t>
  </si>
  <si>
    <t>Fast &amp; Furious</t>
  </si>
  <si>
    <t>Lightning Bolts</t>
  </si>
  <si>
    <t>Mustangs</t>
  </si>
  <si>
    <t>Speed</t>
  </si>
  <si>
    <t>Swifties</t>
  </si>
  <si>
    <t>Cheetahs</t>
  </si>
  <si>
    <t>Turbo</t>
  </si>
  <si>
    <t>Zoomies</t>
  </si>
  <si>
    <t>Rockets</t>
  </si>
  <si>
    <t>Velocity</t>
  </si>
  <si>
    <t>Road Runners</t>
  </si>
  <si>
    <t>8U ALL-STATE PLAYER ROSTERS</t>
  </si>
  <si>
    <t>Coach: Ryan Dorris</t>
  </si>
  <si>
    <t>Travel Team: Blitz</t>
  </si>
  <si>
    <t>Email:rdorrs23@gmail.com</t>
  </si>
  <si>
    <t>Phone:6189232023</t>
  </si>
  <si>
    <t>Coach: Shayly Dorris</t>
  </si>
  <si>
    <t>Player Roster</t>
  </si>
  <si>
    <t>Player Name</t>
  </si>
  <si>
    <t>Age</t>
  </si>
  <si>
    <t>Travel Team</t>
  </si>
  <si>
    <t>Email</t>
  </si>
  <si>
    <t>Phone</t>
  </si>
  <si>
    <t>Primary Position</t>
  </si>
  <si>
    <t>Secondary Position</t>
  </si>
  <si>
    <t>All State Team Name</t>
  </si>
  <si>
    <t>Addilyn Nicholson</t>
  </si>
  <si>
    <t>Blitz 8U</t>
  </si>
  <si>
    <t>edprice2014@yahoo.com</t>
  </si>
  <si>
    <t>(618) 923-1243</t>
  </si>
  <si>
    <t>Outfield</t>
  </si>
  <si>
    <t>Infield</t>
  </si>
  <si>
    <t>Ariana Katava</t>
  </si>
  <si>
    <t>Staunton Storm</t>
  </si>
  <si>
    <t>ericakatava@gmail.com</t>
  </si>
  <si>
    <t>(217) 851-0401</t>
  </si>
  <si>
    <t>Pitcher</t>
  </si>
  <si>
    <t>Aubrey Waltsgott</t>
  </si>
  <si>
    <t>Team Mascoutah</t>
  </si>
  <si>
    <t>katiejokisch32@gmail.com</t>
  </si>
  <si>
    <t>(618) 616-7202</t>
  </si>
  <si>
    <t>Bella Jo Hughes</t>
  </si>
  <si>
    <t>Blitz</t>
  </si>
  <si>
    <t>jhughes@wfschools.org</t>
  </si>
  <si>
    <t>(618) 218-2284</t>
  </si>
  <si>
    <t>Blake Wheaton</t>
  </si>
  <si>
    <t>Carterville Crush Chapman</t>
  </si>
  <si>
    <t>tiffshad45@gmail.com</t>
  </si>
  <si>
    <t>(618) 922-3717</t>
  </si>
  <si>
    <t>Braelynn Tillotson</t>
  </si>
  <si>
    <t>Midwest Rebels</t>
  </si>
  <si>
    <t>tillotsonmarissak@gmail.com</t>
  </si>
  <si>
    <t>(636) 541-5320</t>
  </si>
  <si>
    <t>Catcher</t>
  </si>
  <si>
    <t>Delanie Reinhardt</t>
  </si>
  <si>
    <t>kmatesa50@hotmail.com</t>
  </si>
  <si>
    <t>(217) 494-5894</t>
  </si>
  <si>
    <t>Lakelyn Dorris</t>
  </si>
  <si>
    <t>rdorrs23@gmail.com</t>
  </si>
  <si>
    <t>(618) 923-2023</t>
  </si>
  <si>
    <t>Utility</t>
  </si>
  <si>
    <t>Olivia Cooper</t>
  </si>
  <si>
    <t>courtneycooper413@gmail.com</t>
  </si>
  <si>
    <t>(816) 651-6330</t>
  </si>
  <si>
    <t>Paislee Rakers</t>
  </si>
  <si>
    <t>kymdrakers@gmail.com</t>
  </si>
  <si>
    <t>(618) 780-9960</t>
  </si>
  <si>
    <t>Sadie Chapman</t>
  </si>
  <si>
    <t>jessnwilliams@gmail.com</t>
  </si>
  <si>
    <t>(618) 559-5431</t>
  </si>
  <si>
    <t>Scarlett Julian</t>
  </si>
  <si>
    <t>TBSA Wahoo\'s 7u</t>
  </si>
  <si>
    <t>hayleyjulian90@gmail.com</t>
  </si>
  <si>
    <t>(217) 494-0743</t>
  </si>
  <si>
    <t>Coach: Josh Summers</t>
  </si>
  <si>
    <t>Travel Team: Renegades 8U</t>
  </si>
  <si>
    <t>Email:Sftball03@yahoo.com</t>
  </si>
  <si>
    <t>Phone:6187137229</t>
  </si>
  <si>
    <t>Elaine Langyher</t>
  </si>
  <si>
    <t>Mattoon Cobras AB</t>
  </si>
  <si>
    <t>slangyher@gmail.com</t>
  </si>
  <si>
    <t>(815) 919-6655</t>
  </si>
  <si>
    <t>Emersyn Summers</t>
  </si>
  <si>
    <t>Renegades 8u Summers</t>
  </si>
  <si>
    <t>Sftball03@yahoo.com</t>
  </si>
  <si>
    <t>(618) 713-7229</t>
  </si>
  <si>
    <t>Emma Bresnan</t>
  </si>
  <si>
    <t>standishk3@gmail.com</t>
  </si>
  <si>
    <t>(217) 891-0315</t>
  </si>
  <si>
    <t>Finnley Mulligan</t>
  </si>
  <si>
    <t>mulligan1220@gmail.com</t>
  </si>
  <si>
    <t>(217) 685-8414</t>
  </si>
  <si>
    <t>Gracie Wardell</t>
  </si>
  <si>
    <t>Future Swings</t>
  </si>
  <si>
    <t>wardell.courtney1122@gmail.com</t>
  </si>
  <si>
    <t>(865) 235-9822</t>
  </si>
  <si>
    <t>Julia Gunn</t>
  </si>
  <si>
    <t>Midwest Grind 8U</t>
  </si>
  <si>
    <t>cbakes3402@yahoo.com</t>
  </si>
  <si>
    <t>(217) 414-8514</t>
  </si>
  <si>
    <t>Landynn Phillips</t>
  </si>
  <si>
    <t>Metro East Blaze 2035</t>
  </si>
  <si>
    <t>bambryaunna@yahoo.com</t>
  </si>
  <si>
    <t>(618) 615-1932</t>
  </si>
  <si>
    <t>Margaret Shaw</t>
  </si>
  <si>
    <t>elizabeth.shaw19@gmail.com</t>
  </si>
  <si>
    <t>(618) 444-3747</t>
  </si>
  <si>
    <t>Olivia Mays</t>
  </si>
  <si>
    <t>amaysn241@gmail.com</t>
  </si>
  <si>
    <t>(217) 620-1418</t>
  </si>
  <si>
    <t>Quinn Adcock</t>
  </si>
  <si>
    <t>elliott90@live.com</t>
  </si>
  <si>
    <t>(618) 472-4597</t>
  </si>
  <si>
    <t>Sienna Hamby</t>
  </si>
  <si>
    <t>Black Widows Softball 2017 / 2035</t>
  </si>
  <si>
    <t>jonathanhamby85@gmail.com</t>
  </si>
  <si>
    <t>(618) 541-4444</t>
  </si>
  <si>
    <t>Taryn Adduci</t>
  </si>
  <si>
    <t>emleejean21@gmail.com</t>
  </si>
  <si>
    <t>(618) 558-4731</t>
  </si>
  <si>
    <t>Coach: Dawn Mcclellan</t>
  </si>
  <si>
    <t>Travel Team: Lady Roughnecks</t>
  </si>
  <si>
    <t>Email:drmcclella@hotmail.com</t>
  </si>
  <si>
    <t>Phone:2194766594</t>
  </si>
  <si>
    <t>Coach: Eden Campanella</t>
  </si>
  <si>
    <t>Aria Rettinger</t>
  </si>
  <si>
    <t>setz_3188@hotmail.com</t>
  </si>
  <si>
    <t>(618) 314-0969</t>
  </si>
  <si>
    <t>Austyn Mabrey</t>
  </si>
  <si>
    <t>lauralosh97@yahoo.com</t>
  </si>
  <si>
    <t>(618) 964-8100</t>
  </si>
  <si>
    <t>Ava Snoddy</t>
  </si>
  <si>
    <t>cdc0890@gmail.com</t>
  </si>
  <si>
    <t>(618) 925-4333</t>
  </si>
  <si>
    <t>Avery Campanella</t>
  </si>
  <si>
    <t>Lady Roughnecks 8U</t>
  </si>
  <si>
    <t>drmcclella@hotmail.com</t>
  </si>
  <si>
    <t>(219) 476-6594</t>
  </si>
  <si>
    <t>Berkely Peterson</t>
  </si>
  <si>
    <t>Pride 8U</t>
  </si>
  <si>
    <t>Ashley_nobles22@yahoo.com</t>
  </si>
  <si>
    <t>(217) 254-3182</t>
  </si>
  <si>
    <t>Blakely Baltisberger</t>
  </si>
  <si>
    <t>Lady Warriors 2016</t>
  </si>
  <si>
    <t>jennowens11@yahoo.com</t>
  </si>
  <si>
    <t>(618) 535-2037</t>
  </si>
  <si>
    <t>Bryar McElroy</t>
  </si>
  <si>
    <t>bmcelroy@zr188.org</t>
  </si>
  <si>
    <t>(618) 663-0374</t>
  </si>
  <si>
    <t>Caroline Durr</t>
  </si>
  <si>
    <t>sarah.durr180@gmail.com</t>
  </si>
  <si>
    <t>(618) 704-9342</t>
  </si>
  <si>
    <t>Kenna Gibson</t>
  </si>
  <si>
    <t>chelsieg0621@gmail.com</t>
  </si>
  <si>
    <t>(618) 731-6292</t>
  </si>
  <si>
    <t>Madison Ingram</t>
  </si>
  <si>
    <t>andy.ingram8806@gmail.com</t>
  </si>
  <si>
    <t>(217) 714-3679</t>
  </si>
  <si>
    <t>Paige Eilerman</t>
  </si>
  <si>
    <t>kellee2417@gmail.com</t>
  </si>
  <si>
    <t>(618) 535-5991</t>
  </si>
  <si>
    <t>Sophia Story</t>
  </si>
  <si>
    <t>erin.gurl04.es@gmail.com</t>
  </si>
  <si>
    <t>(217) 208-6639</t>
  </si>
  <si>
    <t>Coach: Tyler Gramke</t>
  </si>
  <si>
    <t xml:space="preserve">Travel Team: Galaxy </t>
  </si>
  <si>
    <t>Email:tgramke@gmail.com</t>
  </si>
  <si>
    <t>Phone:5739829521</t>
  </si>
  <si>
    <t>Blakely Phillips</t>
  </si>
  <si>
    <t>Galaxy Gramke</t>
  </si>
  <si>
    <t>phillips.taylor00@gmail.com</t>
  </si>
  <si>
    <t>(573) 289-8199</t>
  </si>
  <si>
    <t>Claire King</t>
  </si>
  <si>
    <t>Sullivan Eagles 8u</t>
  </si>
  <si>
    <t>cortneyking16@gmail.com</t>
  </si>
  <si>
    <t>(573) 576-0369</t>
  </si>
  <si>
    <t>Hadley Hunt</t>
  </si>
  <si>
    <t>Sages 8U</t>
  </si>
  <si>
    <t>Katiejanis23@gmail.com</t>
  </si>
  <si>
    <t>(217) 649-3558</t>
  </si>
  <si>
    <t>Jane Berti</t>
  </si>
  <si>
    <t>justin_berti@hotmail.com</t>
  </si>
  <si>
    <t>(314) 603-6476</t>
  </si>
  <si>
    <t>Kayton Crane</t>
  </si>
  <si>
    <t>Thrillville Thunder 8u</t>
  </si>
  <si>
    <t>laramiller97@yahoo.com</t>
  </si>
  <si>
    <t>(618) 697-0042</t>
  </si>
  <si>
    <t>Kinley Strowmatt</t>
  </si>
  <si>
    <t>dulceystrowmatt@hotmail.com</t>
  </si>
  <si>
    <t>(217) 254-1226</t>
  </si>
  <si>
    <t>Paisley Yoder</t>
  </si>
  <si>
    <t>jackiecarter91@hotmail.com</t>
  </si>
  <si>
    <t>(217) 649-2282</t>
  </si>
  <si>
    <t>Raegan Ratajczyk</t>
  </si>
  <si>
    <t>kjgreer1@gmail.com</t>
  </si>
  <si>
    <t>(618) 319-5788</t>
  </si>
  <si>
    <t>Reagan Gramke</t>
  </si>
  <si>
    <t>tgramke@gmail.com</t>
  </si>
  <si>
    <t>(573) 982-9521</t>
  </si>
  <si>
    <t>Savannah Maeser</t>
  </si>
  <si>
    <t>rmaeserihc@yahoo.com</t>
  </si>
  <si>
    <t>(618) 889-5165</t>
  </si>
  <si>
    <t>Tatum Storey</t>
  </si>
  <si>
    <t>rstorey0827@gmail.com</t>
  </si>
  <si>
    <t>(618) 315-0565</t>
  </si>
  <si>
    <t>Zamara Leal</t>
  </si>
  <si>
    <t>eloisaleal2@gmail.com</t>
  </si>
  <si>
    <t>(217) 460-0784</t>
  </si>
  <si>
    <t>Coach:John Roustio</t>
  </si>
  <si>
    <t>Travel Team:Smithton Storm</t>
  </si>
  <si>
    <t>Email:jroustio@gmail.com</t>
  </si>
  <si>
    <t>Phone:6189777499</t>
  </si>
  <si>
    <t>Adalynn Batson</t>
  </si>
  <si>
    <t>annwhit23@yahoo.com</t>
  </si>
  <si>
    <t>(618) 977-4936</t>
  </si>
  <si>
    <t>Amelia Hort</t>
  </si>
  <si>
    <t>dnbaldwin123@gmail.com</t>
  </si>
  <si>
    <t>(618) 207-1660</t>
  </si>
  <si>
    <t>Aubree Tregoning</t>
  </si>
  <si>
    <t>stregoning15@gmail.com</t>
  </si>
  <si>
    <t>(618) 201-9125</t>
  </si>
  <si>
    <t>Ava Ohliger</t>
  </si>
  <si>
    <t>ja090614@gmail.com</t>
  </si>
  <si>
    <t>(217) 502-8301</t>
  </si>
  <si>
    <t>Elin Manahan</t>
  </si>
  <si>
    <t>Fury 7u</t>
  </si>
  <si>
    <t>ahna94@gmail.com</t>
  </si>
  <si>
    <t>(618) 516-1236</t>
  </si>
  <si>
    <t>Esadora Kamphans</t>
  </si>
  <si>
    <t>w_kelsi3@hotmail.com</t>
  </si>
  <si>
    <t>(217) 652-9462</t>
  </si>
  <si>
    <t>Karlie Zucha</t>
  </si>
  <si>
    <t>Smithton Storm</t>
  </si>
  <si>
    <t>kzucha13@yahoo.com</t>
  </si>
  <si>
    <t>(618) 954-9030</t>
  </si>
  <si>
    <t>Koralynn McKenzie</t>
  </si>
  <si>
    <t>Southern Envy</t>
  </si>
  <si>
    <t>campjp24@gmail.com</t>
  </si>
  <si>
    <t>(812) 457-5411</t>
  </si>
  <si>
    <t>Kynleigh Welch</t>
  </si>
  <si>
    <t>kaywelch1015@icloud.com</t>
  </si>
  <si>
    <t>(615) 699-7551</t>
  </si>
  <si>
    <t>Makayla Trott</t>
  </si>
  <si>
    <t>dylantrott1990@yahoo.com</t>
  </si>
  <si>
    <t>(217) 318-9576</t>
  </si>
  <si>
    <t>Rylee Winters</t>
  </si>
  <si>
    <t>briannawinters15@yahoo.com</t>
  </si>
  <si>
    <t>(308) 530-8554</t>
  </si>
  <si>
    <t>Zuri Booth</t>
  </si>
  <si>
    <t>tjhamilton3@icloud.com</t>
  </si>
  <si>
    <t>(217) 851-3193</t>
  </si>
  <si>
    <t>Coach:Jeff Wilson</t>
  </si>
  <si>
    <t>Email:jeff.wilson@fkgoil.com</t>
  </si>
  <si>
    <t>Phone:6189754429</t>
  </si>
  <si>
    <t>Aralynn Burch</t>
  </si>
  <si>
    <t>Metro east blaze 2035</t>
  </si>
  <si>
    <t>adrenn01@aol.com</t>
  </si>
  <si>
    <t>(618) 791-5722</t>
  </si>
  <si>
    <t>Charlie Woltman</t>
  </si>
  <si>
    <t>Mattoon Cobras 8u JC</t>
  </si>
  <si>
    <t>travis_phipps00@hotmail.com</t>
  </si>
  <si>
    <t>(217) 218-7748</t>
  </si>
  <si>
    <t>Finley Vincent</t>
  </si>
  <si>
    <t>ldcvincent@yahoo.com</t>
  </si>
  <si>
    <t>(217) 649-0375</t>
  </si>
  <si>
    <t>Josslyn Serra</t>
  </si>
  <si>
    <t>QC Warriors 8U 2026 SB</t>
  </si>
  <si>
    <t>Jmarieserra@gmail.com</t>
  </si>
  <si>
    <t>(309) 631-7888</t>
  </si>
  <si>
    <t>Kenedi Champ</t>
  </si>
  <si>
    <t>Metro East Blaze 2034 BLACK</t>
  </si>
  <si>
    <t>danitouchette@yahoo.com</t>
  </si>
  <si>
    <t>(618) 470-9148</t>
  </si>
  <si>
    <t>Kinsley Doyle</t>
  </si>
  <si>
    <t>doylet@sullivaneagles.org</t>
  </si>
  <si>
    <t>(573) 259-6101</t>
  </si>
  <si>
    <t>Leah Heald</t>
  </si>
  <si>
    <t>adamheald@yahoo.com</t>
  </si>
  <si>
    <t>(309) 507-2444</t>
  </si>
  <si>
    <t>Madison Bingheim</t>
  </si>
  <si>
    <t>aprilbingheim@gmail.com</t>
  </si>
  <si>
    <t>(618) 604-9080</t>
  </si>
  <si>
    <t>Penelope Bonwell</t>
  </si>
  <si>
    <t>valerietillman57@yahoo.com</t>
  </si>
  <si>
    <t>(309) 840-2787</t>
  </si>
  <si>
    <t>Rayne Marion</t>
  </si>
  <si>
    <t>bjc1300@gmail.com</t>
  </si>
  <si>
    <t>(989) 494-8950</t>
  </si>
  <si>
    <t>Reese Wilson</t>
  </si>
  <si>
    <t>jwilson_mtz_7@hotmail.com</t>
  </si>
  <si>
    <t>(618) 975-4429</t>
  </si>
  <si>
    <t>Tynslee Cross</t>
  </si>
  <si>
    <t>Mattoon Cobras JC 8U</t>
  </si>
  <si>
    <t>cross_auto@yahoo.com</t>
  </si>
  <si>
    <t>(217) 273-9813</t>
  </si>
  <si>
    <t>Coach: Ryan Glodo</t>
  </si>
  <si>
    <t>Travel Team:Z20 Bombers Midwest</t>
  </si>
  <si>
    <t>Email:r_glodo@hotmail.com</t>
  </si>
  <si>
    <t>Phone:6186151429</t>
  </si>
  <si>
    <t>Charlotte Accola</t>
  </si>
  <si>
    <t>lauren.accola@yahoo.com</t>
  </si>
  <si>
    <t>(618) 578-6505</t>
  </si>
  <si>
    <t>Emry Weaver</t>
  </si>
  <si>
    <t>jessi.schultz2@gmail.com</t>
  </si>
  <si>
    <t>(309) 912-5241</t>
  </si>
  <si>
    <t>Everly Glodo</t>
  </si>
  <si>
    <t>Z20 Bombers 8u</t>
  </si>
  <si>
    <t>r_glodo@hotmail.com</t>
  </si>
  <si>
    <t>(618) 615-1429</t>
  </si>
  <si>
    <t>Harper TerBeek</t>
  </si>
  <si>
    <t>Knox County Crush 8u</t>
  </si>
  <si>
    <t>adam_beek_10@hotmail.com</t>
  </si>
  <si>
    <t>(309) 297-6194</t>
  </si>
  <si>
    <t>Jordi Gibson</t>
  </si>
  <si>
    <t>Kallee Shubert</t>
  </si>
  <si>
    <t>Juli.shubert@gmail.com</t>
  </si>
  <si>
    <t>(618) 231-0382</t>
  </si>
  <si>
    <t>Kinley Krantz</t>
  </si>
  <si>
    <t>Perryville Stars</t>
  </si>
  <si>
    <t>chadk8604@gmail.com</t>
  </si>
  <si>
    <t>(618) 615-1607</t>
  </si>
  <si>
    <t>Lakyn Waldron</t>
  </si>
  <si>
    <t>twaldron@cartervilleschools.org</t>
  </si>
  <si>
    <t>(618) 925-6003</t>
  </si>
  <si>
    <t>Lyndie Phillips</t>
  </si>
  <si>
    <t>ashleyfreegard@gmail.com</t>
  </si>
  <si>
    <t>(573) 375-6505</t>
  </si>
  <si>
    <t>McKinley Canales</t>
  </si>
  <si>
    <t>canales2024@gmail.com</t>
  </si>
  <si>
    <t>(618) 663-1048</t>
  </si>
  <si>
    <t>Reagan Schanzmeyer</t>
  </si>
  <si>
    <t>mschanzmeyer@gmail.com</t>
  </si>
  <si>
    <t>(660) 888-3223</t>
  </si>
  <si>
    <t>Tenley Woods</t>
  </si>
  <si>
    <t>m_woods15@outlook.com</t>
  </si>
  <si>
    <t>(309) 231-9490</t>
  </si>
  <si>
    <t>10B ALL-STATE PLAYER ROSTERS</t>
  </si>
  <si>
    <t>Coach:Brad Hall</t>
  </si>
  <si>
    <t>Email: z20bombers.hall@gmail.com</t>
  </si>
  <si>
    <t>Phone:6186155438</t>
  </si>
  <si>
    <t>Ambreyel Long</t>
  </si>
  <si>
    <t>122 Stars 10U Frazier</t>
  </si>
  <si>
    <t>emilylong8998@icloud.com</t>
  </si>
  <si>
    <t>(309) 808-9494</t>
  </si>
  <si>
    <t>Chelsea Hall</t>
  </si>
  <si>
    <t>Z20 Bombers 10U - Midwest</t>
  </si>
  <si>
    <t>Karirenee11@gmail.com</t>
  </si>
  <si>
    <t>(618) 615-1297</t>
  </si>
  <si>
    <t>Eden Meece</t>
  </si>
  <si>
    <t>Sages 9U</t>
  </si>
  <si>
    <t>ayla.meece@gmail.com</t>
  </si>
  <si>
    <t>(217) 377-1126</t>
  </si>
  <si>
    <t>Emerson Roberts</t>
  </si>
  <si>
    <t>jaroberts0714@gmail.com</t>
  </si>
  <si>
    <t>(217) 273-2364</t>
  </si>
  <si>
    <t>Jolie Wiley</t>
  </si>
  <si>
    <t>Premier Lingafelter</t>
  </si>
  <si>
    <t>ayleee13@gmail.com</t>
  </si>
  <si>
    <t>(217) 414-1808</t>
  </si>
  <si>
    <t>Malone Lattimore</t>
  </si>
  <si>
    <t>Eagles 9u - Berti</t>
  </si>
  <si>
    <t>susanjost04@yahoo.com</t>
  </si>
  <si>
    <t>(573) 259-0838</t>
  </si>
  <si>
    <t>Maren Jany</t>
  </si>
  <si>
    <t>zjany@hotmail.com</t>
  </si>
  <si>
    <t>(618) 615-1544</t>
  </si>
  <si>
    <t>Noelle Rardin</t>
  </si>
  <si>
    <t>Charleston Lady Knights 10U</t>
  </si>
  <si>
    <t>orardin@yahoo.com</t>
  </si>
  <si>
    <t>(217) 549-4837</t>
  </si>
  <si>
    <t>Peyton Buford</t>
  </si>
  <si>
    <t>shooter_386@hotmail.com</t>
  </si>
  <si>
    <t>(217) 549-3846</t>
  </si>
  <si>
    <t>Peyton Flores</t>
  </si>
  <si>
    <t>CTW 10u MS</t>
  </si>
  <si>
    <t>judy99.js@gmail.com</t>
  </si>
  <si>
    <t>(815) 601-2885</t>
  </si>
  <si>
    <t>Zoe Orick</t>
  </si>
  <si>
    <t>tko1269@gmail.com</t>
  </si>
  <si>
    <t>(573) 308-5266</t>
  </si>
  <si>
    <t>Coach:Joeb Teboe</t>
  </si>
  <si>
    <t>Travel Team: Eagles 9U - Berti</t>
  </si>
  <si>
    <t>Email:</t>
  </si>
  <si>
    <t>Phone:</t>
  </si>
  <si>
    <t>Caddy Stanley</t>
  </si>
  <si>
    <t>stanley_shawn@cat.com</t>
  </si>
  <si>
    <t>(309) 634-5036</t>
  </si>
  <si>
    <t>Eden Eckhardt</t>
  </si>
  <si>
    <t>Esprit Metro 2034</t>
  </si>
  <si>
    <t>matt.hannah.eckhardt@gmail.com</t>
  </si>
  <si>
    <t>(859) 221-0850</t>
  </si>
  <si>
    <t>Harper Courchaine</t>
  </si>
  <si>
    <t>melaniecourchaine@yahoo.com</t>
  </si>
  <si>
    <t>(715) 204-5595</t>
  </si>
  <si>
    <t>Huxlie Reel</t>
  </si>
  <si>
    <t>Outbreak 9U - Segelhorst</t>
  </si>
  <si>
    <t>kailiefrieman@gmail.com</t>
  </si>
  <si>
    <t>(618) 559-6484</t>
  </si>
  <si>
    <t>Jaxin Rude</t>
  </si>
  <si>
    <t>raney1597@gmail.com</t>
  </si>
  <si>
    <t>(618) 317-7290</t>
  </si>
  <si>
    <t>Josephine Berti</t>
  </si>
  <si>
    <t>Kinsley Teboe</t>
  </si>
  <si>
    <t>ashleyhecht_54@hotmail.com</t>
  </si>
  <si>
    <t>(903) 471-9973</t>
  </si>
  <si>
    <t>Olivia Meador</t>
  </si>
  <si>
    <t>Southern Illinois Heat 10U</t>
  </si>
  <si>
    <t>trestivo87@gmail.com</t>
  </si>
  <si>
    <t>(618) 319-0932</t>
  </si>
  <si>
    <t>Ona Blomquist</t>
  </si>
  <si>
    <t>Central Illinois Slammers</t>
  </si>
  <si>
    <t>carmen.blomquist@gmail.com</t>
  </si>
  <si>
    <t>(217) 820-0823</t>
  </si>
  <si>
    <t>Rayelee Flinn</t>
  </si>
  <si>
    <t>Hitting Center 10U Pressler</t>
  </si>
  <si>
    <t>kzmank@yahoo.com</t>
  </si>
  <si>
    <t>(815) 252-9198</t>
  </si>
  <si>
    <t>Rilyn Ramsey</t>
  </si>
  <si>
    <t>mcfrey84@gmail.com</t>
  </si>
  <si>
    <t>(618) 407-9029</t>
  </si>
  <si>
    <t>Zoey Rogers</t>
  </si>
  <si>
    <t>sm_rogers2013@yahoo.com</t>
  </si>
  <si>
    <t>(217) 549-6344</t>
  </si>
  <si>
    <t>Travel Team:Midwest Menace</t>
  </si>
  <si>
    <t>Phone:6185705229</t>
  </si>
  <si>
    <t>Adalynn Stanton</t>
  </si>
  <si>
    <t>stanton.jessica5@gmail.com</t>
  </si>
  <si>
    <t>(618) 559-8127</t>
  </si>
  <si>
    <t>Aleah Sauerhage</t>
  </si>
  <si>
    <t>shelbie_johnson90@yahoo.com</t>
  </si>
  <si>
    <t>(618) 317-1492</t>
  </si>
  <si>
    <t>Alyssa Reeves</t>
  </si>
  <si>
    <t>Dazzlers-Dunning</t>
  </si>
  <si>
    <t>jtreeves08@gmail.com</t>
  </si>
  <si>
    <t>(618) 322-0223</t>
  </si>
  <si>
    <t>Karina Green</t>
  </si>
  <si>
    <t>Team Mascoutah 10u - Henke</t>
  </si>
  <si>
    <t>andmikegreen@gmail.com</t>
  </si>
  <si>
    <t>(618) 201-4912</t>
  </si>
  <si>
    <t>Kennedi James</t>
  </si>
  <si>
    <t>jessica81895@gmail.com</t>
  </si>
  <si>
    <t>(618) 615-6910</t>
  </si>
  <si>
    <t>Kennedy Senaldi</t>
  </si>
  <si>
    <t>Illinois Esprit - Hall</t>
  </si>
  <si>
    <t>nicolewieseman83@yahoo.com</t>
  </si>
  <si>
    <t>(618) 303-0902</t>
  </si>
  <si>
    <t>Lana Goodwin</t>
  </si>
  <si>
    <t>amanda.goodwin1@gmail.com</t>
  </si>
  <si>
    <t>(618) 531-8084</t>
  </si>
  <si>
    <t>Lucy Cook</t>
  </si>
  <si>
    <t>Central Illinois Blitz</t>
  </si>
  <si>
    <t>emilycook7211@yahoo.com</t>
  </si>
  <si>
    <t>(309) 231-5426</t>
  </si>
  <si>
    <t>Maddie Jackson</t>
  </si>
  <si>
    <t>ashleybjackson83@gmail.com</t>
  </si>
  <si>
    <t>(618) 444-4953</t>
  </si>
  <si>
    <t>Mia Joseph</t>
  </si>
  <si>
    <t>jennyvp4@hotmail.com</t>
  </si>
  <si>
    <t>(618) 210-8544</t>
  </si>
  <si>
    <t>Remi Glodo</t>
  </si>
  <si>
    <t>Z20 Bombers Midwest</t>
  </si>
  <si>
    <t>lchannick@gmail.com</t>
  </si>
  <si>
    <t>(618) 534-8974</t>
  </si>
  <si>
    <t>Zola Murray</t>
  </si>
  <si>
    <t>Lady Braves Black</t>
  </si>
  <si>
    <t>sjmurray627@gmail.com</t>
  </si>
  <si>
    <t>(217) 433-2821</t>
  </si>
  <si>
    <t>Coach: Ally Janning</t>
  </si>
  <si>
    <t>Travel Team:Staff</t>
  </si>
  <si>
    <t>Phone:6188304290</t>
  </si>
  <si>
    <t>Bailey Thurman</t>
  </si>
  <si>
    <t>crthurman1108@gmail.com</t>
  </si>
  <si>
    <t>(636) 357-8754</t>
  </si>
  <si>
    <t>Brianna Orzechowski</t>
  </si>
  <si>
    <t>Z20 Bombers 10u</t>
  </si>
  <si>
    <t>obrandski@gmail.com</t>
  </si>
  <si>
    <t>(618) 318-1750</t>
  </si>
  <si>
    <t>Brielle Buxton</t>
  </si>
  <si>
    <t>aleshanbuxton@gmail.com</t>
  </si>
  <si>
    <t>(217) 460-0402</t>
  </si>
  <si>
    <t>Conley King</t>
  </si>
  <si>
    <t>Foryst Shafer</t>
  </si>
  <si>
    <t>chelseyshafer@gmail.com</t>
  </si>
  <si>
    <t>(217) 549-5102</t>
  </si>
  <si>
    <t>Isabelle Luessenheide</t>
  </si>
  <si>
    <t>cherylluessenheide@gmail.com</t>
  </si>
  <si>
    <t>(618) 541-9926</t>
  </si>
  <si>
    <t>Kenslee O'Rourke</t>
  </si>
  <si>
    <t>2014 STL HEAT - Moore</t>
  </si>
  <si>
    <t>sharongymcpt@gmail.com</t>
  </si>
  <si>
    <t>(639) 222-7244</t>
  </si>
  <si>
    <t>Maebrie Middendorf</t>
  </si>
  <si>
    <t>JESSSTAN6@GMAIL.COM</t>
  </si>
  <si>
    <t>(618) 521-0913</t>
  </si>
  <si>
    <t>Marissa Ehlers</t>
  </si>
  <si>
    <t>Lady Roughnecks Huelskamp</t>
  </si>
  <si>
    <t>team_ehlers11@yahoo.com</t>
  </si>
  <si>
    <t>(217) 204-2648</t>
  </si>
  <si>
    <t>Raelynn Albers</t>
  </si>
  <si>
    <t>Illinois Valley Aftershock 10u</t>
  </si>
  <si>
    <t>albers_justin@yahoo.com</t>
  </si>
  <si>
    <t>(815) 830-6063</t>
  </si>
  <si>
    <t>Scarlett Norrenberns</t>
  </si>
  <si>
    <t>lizbehrens@hotmail.com</t>
  </si>
  <si>
    <t>(618) 920-2499</t>
  </si>
  <si>
    <t>Zelda Jeffers</t>
  </si>
  <si>
    <t>kristinajeffers90@gmail.com</t>
  </si>
  <si>
    <t>(618) 713-7585</t>
  </si>
  <si>
    <t>Adalyn Klimas</t>
  </si>
  <si>
    <t>Crush Tidal Waves 10U</t>
  </si>
  <si>
    <t>softballdad2k@gmail.com</t>
  </si>
  <si>
    <t>(847) 714-6213</t>
  </si>
  <si>
    <t>Ava Sledge</t>
  </si>
  <si>
    <t>Mattoon Pride 10U - Sledge</t>
  </si>
  <si>
    <t>tsledge0317@gmail.com</t>
  </si>
  <si>
    <t>(217) 273-0492</t>
  </si>
  <si>
    <t>Dalis Ashburn</t>
  </si>
  <si>
    <t>Premier 10U Lingafelter</t>
  </si>
  <si>
    <t>ashburnslone@gmail.com</t>
  </si>
  <si>
    <t>(217) 820-0624</t>
  </si>
  <si>
    <t>Dallee Silva</t>
  </si>
  <si>
    <t>Illiana Heat</t>
  </si>
  <si>
    <t>carissaclawson7@gmail.com</t>
  </si>
  <si>
    <t>(217) 712-9064</t>
  </si>
  <si>
    <t>Elena Stolz</t>
  </si>
  <si>
    <t>lauren.n.stolz@gmail.com</t>
  </si>
  <si>
    <t>(812) 243-2958</t>
  </si>
  <si>
    <t>Emma Lussenheide</t>
  </si>
  <si>
    <t>Emmalynn Murphy</t>
  </si>
  <si>
    <t>murphette1988@gmail.com</t>
  </si>
  <si>
    <t>(217) 251-7167</t>
  </si>
  <si>
    <t>Gwin Easterday</t>
  </si>
  <si>
    <t>scottkelci@yahoo.com</t>
  </si>
  <si>
    <t>(217) 549-8884</t>
  </si>
  <si>
    <t>Henley Thompson</t>
  </si>
  <si>
    <t>athompson308@yahoo.com</t>
  </si>
  <si>
    <t>(217) 259-4895</t>
  </si>
  <si>
    <t>Morgan Olech</t>
  </si>
  <si>
    <t>emarkoulatos@gmail.com</t>
  </si>
  <si>
    <t>(847) 962-0074</t>
  </si>
  <si>
    <t>Rylan Glodo</t>
  </si>
  <si>
    <t>kalynoelodge@gmail.com</t>
  </si>
  <si>
    <t>(618) 317-2289</t>
  </si>
  <si>
    <t>Willow Hale</t>
  </si>
  <si>
    <t>dia.rodely@icloud.com</t>
  </si>
  <si>
    <t>(618) 927-1023</t>
  </si>
  <si>
    <t>Coach:Jeremy Parke</t>
  </si>
  <si>
    <t>Email:firemedic_19@yahoo.com</t>
  </si>
  <si>
    <t>Phone:6182187031</t>
  </si>
  <si>
    <t>Andi Kirlin</t>
  </si>
  <si>
    <t>Xplosion</t>
  </si>
  <si>
    <t>kirlin_23@outlook.com</t>
  </si>
  <si>
    <t>(217) 592-6962</t>
  </si>
  <si>
    <t>Emery Segelhorst</t>
  </si>
  <si>
    <t>Outbreak</t>
  </si>
  <si>
    <t>Little_foss@hotmail.com</t>
  </si>
  <si>
    <t>(618) 559-6195</t>
  </si>
  <si>
    <t>Gabriella Cox</t>
  </si>
  <si>
    <t>STL Mayhem 2033- Lawson</t>
  </si>
  <si>
    <t>mandimeyers11@gmail.com</t>
  </si>
  <si>
    <t>Kaydence Karnes</t>
  </si>
  <si>
    <t>Karnesfamily6@me.com</t>
  </si>
  <si>
    <t>(217) 254-5183</t>
  </si>
  <si>
    <t>Kenzlee Wickiser</t>
  </si>
  <si>
    <t>kcfigg2@gmail.com</t>
  </si>
  <si>
    <t>(217) 460-1053</t>
  </si>
  <si>
    <t>Kyla Jordan</t>
  </si>
  <si>
    <t>dan2_2010@yahoo.com</t>
  </si>
  <si>
    <t>(618) 553-4392</t>
  </si>
  <si>
    <t>Lindsey Hovland</t>
  </si>
  <si>
    <t>TBSA WAHOOS 10U</t>
  </si>
  <si>
    <t>bekah.hovland@gmail.com</t>
  </si>
  <si>
    <t>(217) 993-2292</t>
  </si>
  <si>
    <t>Lyla Bestudik</t>
  </si>
  <si>
    <t>leahbestudik@gmail.com</t>
  </si>
  <si>
    <t>(217) 843-6345</t>
  </si>
  <si>
    <t>Reagan Goodman</t>
  </si>
  <si>
    <t>Fury StL 10U-SH</t>
  </si>
  <si>
    <t>agoodman1509@gmail.com</t>
  </si>
  <si>
    <t>(636) 465-4382</t>
  </si>
  <si>
    <t>Riley Goodman</t>
  </si>
  <si>
    <t>Ruby Selinger</t>
  </si>
  <si>
    <t>annkselinger@gmail.com</t>
  </si>
  <si>
    <t>(217) 725-6631</t>
  </si>
  <si>
    <t>Vivian Blickhan</t>
  </si>
  <si>
    <t>Nblickhan@yahoo.com</t>
  </si>
  <si>
    <t>(317) 777-8787</t>
  </si>
  <si>
    <t>Coach:Maggie Sawicki</t>
  </si>
  <si>
    <t>Email:maggiemoo9@icloud.com</t>
  </si>
  <si>
    <t>Phone:6367952261</t>
  </si>
  <si>
    <t>Bailey Burton</t>
  </si>
  <si>
    <t>mburton_14@hotmail.com</t>
  </si>
  <si>
    <t>(618) 401-8092</t>
  </si>
  <si>
    <t>Caraleigh Krieger</t>
  </si>
  <si>
    <t>krieger4x4@yahoo.com</t>
  </si>
  <si>
    <t>(618) 581-6915</t>
  </si>
  <si>
    <t>Daphaney Boeschen</t>
  </si>
  <si>
    <t>brittboeschen@gmail.com</t>
  </si>
  <si>
    <t>(618) 972-1598</t>
  </si>
  <si>
    <t>Elizabeth Murphy</t>
  </si>
  <si>
    <t>amurphy32288@hotmail.com</t>
  </si>
  <si>
    <t>(618) 979-4525</t>
  </si>
  <si>
    <t>Eva Holzem</t>
  </si>
  <si>
    <t>casey.dierkes@gmail.com</t>
  </si>
  <si>
    <t>(314) 809-3538</t>
  </si>
  <si>
    <t>Kailee Schneck</t>
  </si>
  <si>
    <t>priscillaxo8@gmail.com</t>
  </si>
  <si>
    <t>(618) 954-3334</t>
  </si>
  <si>
    <t>Khori Booker</t>
  </si>
  <si>
    <t>Natesbooker@gmail.com</t>
  </si>
  <si>
    <t>(573) 578-7812</t>
  </si>
  <si>
    <t>Ledger Riley</t>
  </si>
  <si>
    <t>cory.riley@icloud.com</t>
  </si>
  <si>
    <t>(217) 251-5625</t>
  </si>
  <si>
    <t>Madi Gibson</t>
  </si>
  <si>
    <t>gib_jim@yahoo.com</t>
  </si>
  <si>
    <t>(618) 317-7303</t>
  </si>
  <si>
    <t>Paislee Bridgeman</t>
  </si>
  <si>
    <t>kbridgeman2010@gmail.com</t>
  </si>
  <si>
    <t>(573) 202-0567</t>
  </si>
  <si>
    <t>Raegan Baker</t>
  </si>
  <si>
    <t>Thrillville Thunder 10u</t>
  </si>
  <si>
    <t>laciaarnold@hotmail.com</t>
  </si>
  <si>
    <t>(618) 694-4065</t>
  </si>
  <si>
    <t>Wren Stefan</t>
  </si>
  <si>
    <t>jctrain30@gmail.com</t>
  </si>
  <si>
    <t>(618) 925-1618</t>
  </si>
  <si>
    <t>10C ALL-STATE PLAYER ROSTERS</t>
  </si>
  <si>
    <t>Coach:Matt Albers</t>
  </si>
  <si>
    <t>Travel Team:Southern Illinois Extreme</t>
  </si>
  <si>
    <t>Email:malbers@financialguide.com</t>
  </si>
  <si>
    <t>Phone:6185411023</t>
  </si>
  <si>
    <t>Adelyn Carlton</t>
  </si>
  <si>
    <t>Waterloo Thunder - Siegler 10U</t>
  </si>
  <si>
    <t>erin.e.steck@gmail.com</t>
  </si>
  <si>
    <t>(618) 558-2964</t>
  </si>
  <si>
    <t>Alayna Coats</t>
  </si>
  <si>
    <t>Southern Illinois Extreme</t>
  </si>
  <si>
    <t>trinkers_86@yahoo.com</t>
  </si>
  <si>
    <t>(618) 292-0800</t>
  </si>
  <si>
    <t>Alayna Petty</t>
  </si>
  <si>
    <t>tpetty912@gmail.com</t>
  </si>
  <si>
    <t>(618) 980-1936</t>
  </si>
  <si>
    <t>Aubrey Beezhold</t>
  </si>
  <si>
    <t>Centralia Supersonics 10U</t>
  </si>
  <si>
    <t>weidnerclarissa@gmail.com</t>
  </si>
  <si>
    <t>(618) 335-2969</t>
  </si>
  <si>
    <t>Aubrie Williams</t>
  </si>
  <si>
    <t>Marion Wildcats 10U 25/26</t>
  </si>
  <si>
    <t>jdub432010@gmail.com</t>
  </si>
  <si>
    <t>(618) 694-8293</t>
  </si>
  <si>
    <t>Caroline Blakney</t>
  </si>
  <si>
    <t>1:9 Legacy 10U (Meade)</t>
  </si>
  <si>
    <t>andyblakney1977@gmail.com</t>
  </si>
  <si>
    <t>(618) 401-0680</t>
  </si>
  <si>
    <t>Eliana Albers</t>
  </si>
  <si>
    <t>Malbers@financialguide.com</t>
  </si>
  <si>
    <t>(618) 541-1023</t>
  </si>
  <si>
    <t>Evelyn Brafford</t>
  </si>
  <si>
    <t>jbrafford13@gmail.com</t>
  </si>
  <si>
    <t>(618) 612-3180</t>
  </si>
  <si>
    <t>Jaycee Wright</t>
  </si>
  <si>
    <t>Kynleesmom2010@yahoo.com</t>
  </si>
  <si>
    <t>(618) 317-2563</t>
  </si>
  <si>
    <t>Lily Wynn</t>
  </si>
  <si>
    <t>emma.9.wynn@outlook.com</t>
  </si>
  <si>
    <t>(618) 472-4508</t>
  </si>
  <si>
    <t>Olivia Austin</t>
  </si>
  <si>
    <t>sarahaustin0917@yahoo.com</t>
  </si>
  <si>
    <t>(618) 237-4650</t>
  </si>
  <si>
    <t>Preslei Easton</t>
  </si>
  <si>
    <t>kelieaston@gmail.com</t>
  </si>
  <si>
    <t>(618) 363-6162</t>
  </si>
  <si>
    <t>Travel Team:West Central Snipers</t>
  </si>
  <si>
    <t>Adalynn Duba</t>
  </si>
  <si>
    <t>Lady Warriors 10u - MAV</t>
  </si>
  <si>
    <t>haleyduba5@gmail.com</t>
  </si>
  <si>
    <t>(618) 340-1595</t>
  </si>
  <si>
    <t>Avery Coyle</t>
  </si>
  <si>
    <t>West Central Snipers 10u</t>
  </si>
  <si>
    <t>Amw_585@yahoo.com</t>
  </si>
  <si>
    <t>(309) 221-0849</t>
  </si>
  <si>
    <t>Avery Hagerman</t>
  </si>
  <si>
    <t>Green Extreme 15</t>
  </si>
  <si>
    <t>dena_shell44@yahoo.com</t>
  </si>
  <si>
    <t>(309) 912-2551</t>
  </si>
  <si>
    <t>Avery Stahl</t>
  </si>
  <si>
    <t>estahl1987@gmail.com</t>
  </si>
  <si>
    <t>(618) 974-8462</t>
  </si>
  <si>
    <t>Bristol Kelly</t>
  </si>
  <si>
    <t>Western Illinois Lady Legacy</t>
  </si>
  <si>
    <t>Hairrazors1@hotmail.com</t>
  </si>
  <si>
    <t>(309) 333-1357</t>
  </si>
  <si>
    <t>Ellie Hall</t>
  </si>
  <si>
    <t>Esprit Metro 10U</t>
  </si>
  <si>
    <t>Spanky7580@yahoo.com</t>
  </si>
  <si>
    <t>(217) 565-0428</t>
  </si>
  <si>
    <t>Hadley Malley</t>
  </si>
  <si>
    <t>duckgrinder90@gmail.com</t>
  </si>
  <si>
    <t>(618) 535-0181</t>
  </si>
  <si>
    <t>Kenzley Akers</t>
  </si>
  <si>
    <t>kmcelroy751@gmail.com</t>
  </si>
  <si>
    <t>(309) 313-4089</t>
  </si>
  <si>
    <t>Kylee Denum</t>
  </si>
  <si>
    <t>joshdenum87@hotmail.com</t>
  </si>
  <si>
    <t>(217) 653-6787</t>
  </si>
  <si>
    <t>Mariah Jeffrey</t>
  </si>
  <si>
    <t>bdjef81@gmail.com</t>
  </si>
  <si>
    <t>(309) 337-5216</t>
  </si>
  <si>
    <t>Teigan Billiet</t>
  </si>
  <si>
    <t>lazer_beam79@hotmail.com</t>
  </si>
  <si>
    <t>(309) 507-2923</t>
  </si>
  <si>
    <t>Tori Lybarger</t>
  </si>
  <si>
    <t>Rmbarrows87@gmail.com</t>
  </si>
  <si>
    <t>(618) 910-7901</t>
  </si>
  <si>
    <t>Coach:Amanda Chavira</t>
  </si>
  <si>
    <t>Travel Team:Cobras 10U AC</t>
  </si>
  <si>
    <t>Email:amanda.chavira@yahoo.com</t>
  </si>
  <si>
    <t>Phone:6195974720</t>
  </si>
  <si>
    <t>Addilyn Carrizales</t>
  </si>
  <si>
    <t>Cobras 10U AC</t>
  </si>
  <si>
    <t>jnicolep0185@gmail.com</t>
  </si>
  <si>
    <t>(512) 626-0766</t>
  </si>
  <si>
    <t>Aryia Harsell</t>
  </si>
  <si>
    <t>jsharsell07@gmail.com</t>
  </si>
  <si>
    <t>(217) 430-6717</t>
  </si>
  <si>
    <t>Ava Adams</t>
  </si>
  <si>
    <t>SI Bomb Squad</t>
  </si>
  <si>
    <t>Haleyrich1013@gmail.com</t>
  </si>
  <si>
    <t>(618) 944-1844</t>
  </si>
  <si>
    <t>Blakely Carlen</t>
  </si>
  <si>
    <t>Staunton Storm 10U Tranter</t>
  </si>
  <si>
    <t>renee.carlen1@gmail.com</t>
  </si>
  <si>
    <t>(618) 520-5917</t>
  </si>
  <si>
    <t>Bostyn Houston</t>
  </si>
  <si>
    <t>brook_davis@icloud.com</t>
  </si>
  <si>
    <t>(217) 962-9021</t>
  </si>
  <si>
    <t>Braelyn Chavira</t>
  </si>
  <si>
    <t>amanda.chavira@yahoo.com</t>
  </si>
  <si>
    <t>(619) 597-4720</t>
  </si>
  <si>
    <t>Claire Rotherham</t>
  </si>
  <si>
    <t>Pandas Softball 10U</t>
  </si>
  <si>
    <t>dabhrotherham@gmail.com</t>
  </si>
  <si>
    <t>(309) 642-7923</t>
  </si>
  <si>
    <t>Harper Robertson</t>
  </si>
  <si>
    <t>jasonrobertson15@gmail.com</t>
  </si>
  <si>
    <t>(618) 922-5119</t>
  </si>
  <si>
    <t>Josie Pennock</t>
  </si>
  <si>
    <t>klpennock@hotmail.com</t>
  </si>
  <si>
    <t>(217) 825-5095</t>
  </si>
  <si>
    <t>Nora Bruns</t>
  </si>
  <si>
    <t>Jrccqcy@yahoo.com</t>
  </si>
  <si>
    <t>(217) 430-8096</t>
  </si>
  <si>
    <t>Olivia Stoneburner</t>
  </si>
  <si>
    <t>sarah.hickman95@gmail.com</t>
  </si>
  <si>
    <t>(309) 202-4367</t>
  </si>
  <si>
    <t>Willa Arnold</t>
  </si>
  <si>
    <t>Ste. Gen. Fury - Arnold 10U</t>
  </si>
  <si>
    <t>bradarnold3@hotmail.com</t>
  </si>
  <si>
    <t>(573) 450-3788</t>
  </si>
  <si>
    <t>Coach:Keith Berding</t>
  </si>
  <si>
    <t>Travel Team:Fury Stl 13U KB</t>
  </si>
  <si>
    <t>Email:keith_berding@yahoo.com</t>
  </si>
  <si>
    <t>Phone:3142659239</t>
  </si>
  <si>
    <t>Aftynn Corners</t>
  </si>
  <si>
    <t>acorners2011@gmail.com</t>
  </si>
  <si>
    <t>(618) 322-9456</t>
  </si>
  <si>
    <t>Amelia Thomas</t>
  </si>
  <si>
    <t>Lady Roughnecks 9U</t>
  </si>
  <si>
    <t>marisafarache@yahoo.com</t>
  </si>
  <si>
    <t>(618) 789-0273</t>
  </si>
  <si>
    <t>Daelyn Gifford</t>
  </si>
  <si>
    <t>Fury 10u</t>
  </si>
  <si>
    <t>njoym412@yahoo.com</t>
  </si>
  <si>
    <t>(618) 302-0559</t>
  </si>
  <si>
    <t>Emmy McCafferty</t>
  </si>
  <si>
    <t>mccafferty1713@gmail.com</t>
  </si>
  <si>
    <t>(815) 260-2367</t>
  </si>
  <si>
    <t>Kyleigh Caracci</t>
  </si>
  <si>
    <t>kcaracci@dismashouse.net</t>
  </si>
  <si>
    <t>(314) 750-3416</t>
  </si>
  <si>
    <t>Lizzie Flood</t>
  </si>
  <si>
    <t>mcflood22@aol.com</t>
  </si>
  <si>
    <t>(314) 852-6553</t>
  </si>
  <si>
    <t>Harper Quinn</t>
  </si>
  <si>
    <t>aquinn@sid5.com</t>
  </si>
  <si>
    <t>(217) 322-7073</t>
  </si>
  <si>
    <t>Hazel Marshall</t>
  </si>
  <si>
    <t>Smithton Storm 10U</t>
  </si>
  <si>
    <t>Marshallheather1@yahoo.com</t>
  </si>
  <si>
    <t>(618) 975-1677</t>
  </si>
  <si>
    <t>Lauryn Joye</t>
  </si>
  <si>
    <t>Ajoye2281@gmail.com</t>
  </si>
  <si>
    <t>(586) 907-2689</t>
  </si>
  <si>
    <t>Lilli Smith</t>
  </si>
  <si>
    <t>eiufrog99@gmail.com</t>
  </si>
  <si>
    <t>(618) 806-5377</t>
  </si>
  <si>
    <t>Olivia Anderson</t>
  </si>
  <si>
    <t>andersonm0528@gmail.com</t>
  </si>
  <si>
    <t>(217) 320-0321</t>
  </si>
  <si>
    <t>Skylar Crowell</t>
  </si>
  <si>
    <t>Elyse.crowell@gmail.com</t>
  </si>
  <si>
    <t>(630) 945-8711</t>
  </si>
  <si>
    <t>Coach:Dennis Jenkins</t>
  </si>
  <si>
    <t>Email:karen@hoeffken.com</t>
  </si>
  <si>
    <t>Phone:6187728995</t>
  </si>
  <si>
    <t>Alaina West</t>
  </si>
  <si>
    <t>jecka1388@gmail.com</t>
  </si>
  <si>
    <t>(618) 927-0580</t>
  </si>
  <si>
    <t>Alice Ruck</t>
  </si>
  <si>
    <t>St. Peter\'s Stars</t>
  </si>
  <si>
    <t>eruck@apofmo.com</t>
  </si>
  <si>
    <t>(314) 479-1226</t>
  </si>
  <si>
    <t>Ava Corners</t>
  </si>
  <si>
    <t>Ava Killingworth</t>
  </si>
  <si>
    <t>Missouri Fury 10u - Keller</t>
  </si>
  <si>
    <t>tori.gillespie@yahoo.com</t>
  </si>
  <si>
    <t>(314) 229-7443</t>
  </si>
  <si>
    <t>Corryn Tipton</t>
  </si>
  <si>
    <t>Central Illinois Wildcats</t>
  </si>
  <si>
    <t>shelbyg84@live.com</t>
  </si>
  <si>
    <t>(217) 855-0514</t>
  </si>
  <si>
    <t>Danica Howes</t>
  </si>
  <si>
    <t>chowes0883@gmail.com</t>
  </si>
  <si>
    <t>(636) 751-0164</t>
  </si>
  <si>
    <t>Ellenie Rivera</t>
  </si>
  <si>
    <t>alexisquinnr@gmail.com</t>
  </si>
  <si>
    <t>(217) 205-7125</t>
  </si>
  <si>
    <t>Emerie Cluck</t>
  </si>
  <si>
    <t>kimberly.rogers87@yahoo.com</t>
  </si>
  <si>
    <t>(618) 367-1135</t>
  </si>
  <si>
    <t>Emery Jaques</t>
  </si>
  <si>
    <t>sjjaques92@gmail.com</t>
  </si>
  <si>
    <t>(217) 259-1478</t>
  </si>
  <si>
    <t>Emma Malick</t>
  </si>
  <si>
    <t>kcheniser@yahoo.com</t>
  </si>
  <si>
    <t>(618) 305-0986</t>
  </si>
  <si>
    <t>Emma Rollins</t>
  </si>
  <si>
    <t>adawn4700@gmail.com</t>
  </si>
  <si>
    <t>(618) 715-5942</t>
  </si>
  <si>
    <t>Zoey Mendenall</t>
  </si>
  <si>
    <t>charzay2013@gmail.com</t>
  </si>
  <si>
    <t>(217) 823-6581</t>
  </si>
  <si>
    <t>Coach:JC Merrick</t>
  </si>
  <si>
    <t>Travel Team:Midwest Heat 2K15</t>
  </si>
  <si>
    <t>Email:jcwisdom09@gmail.com</t>
  </si>
  <si>
    <t>Phone:5636763990</t>
  </si>
  <si>
    <t>Abigail Logsdon</t>
  </si>
  <si>
    <t>Team Mascoutah 10u: Richter/Healy</t>
  </si>
  <si>
    <t>logsdon.jason01@gmail.com</t>
  </si>
  <si>
    <t>(618) 971-8546</t>
  </si>
  <si>
    <t>Allison Sheridan</t>
  </si>
  <si>
    <t>Kodisheridan@icloud.com</t>
  </si>
  <si>
    <t>(618) 317-0466</t>
  </si>
  <si>
    <t>Aubrey Hagerbaumer</t>
  </si>
  <si>
    <t>ACO CRUSH 10u</t>
  </si>
  <si>
    <t>hagerbaumer8@gmail.com</t>
  </si>
  <si>
    <t>(217) 257-9971</t>
  </si>
  <si>
    <t>Avery Siegler</t>
  </si>
  <si>
    <t>heather.siegler22@gmail.com</t>
  </si>
  <si>
    <t>(618) 267-2146</t>
  </si>
  <si>
    <t>Elizabeth Wolf</t>
  </si>
  <si>
    <t>crystal.wolf@hotmail.com</t>
  </si>
  <si>
    <t>(618) 303-2496</t>
  </si>
  <si>
    <t>Ella Wietholder</t>
  </si>
  <si>
    <t>laurawietholder@yahoo.com</t>
  </si>
  <si>
    <t>(217) 242-8584</t>
  </si>
  <si>
    <t>Ellie Ernst</t>
  </si>
  <si>
    <t>kbakesting@gmail.com</t>
  </si>
  <si>
    <t>(618) 741-3053</t>
  </si>
  <si>
    <t>Ellie Spielman</t>
  </si>
  <si>
    <t>Midwest Heat 2K15</t>
  </si>
  <si>
    <t>lmw_22@hotmail.com</t>
  </si>
  <si>
    <t>(815) 499-2540</t>
  </si>
  <si>
    <t>Everly Hauman</t>
  </si>
  <si>
    <t>Katie_hauman@outlook.com</t>
  </si>
  <si>
    <t>(309) 738-0848</t>
  </si>
  <si>
    <t>Lydia Deege</t>
  </si>
  <si>
    <t>sbbudde@hotmail.com</t>
  </si>
  <si>
    <t>(217) 653-7528</t>
  </si>
  <si>
    <t>Ruby Kimme</t>
  </si>
  <si>
    <t>shannon.diehl6@gmail.com</t>
  </si>
  <si>
    <t>(618) 612-6550</t>
  </si>
  <si>
    <t>Coach:Nathan O'Brien</t>
  </si>
  <si>
    <t>Email:nathanobrien@gmail.com</t>
  </si>
  <si>
    <t>Phone:6184091926</t>
  </si>
  <si>
    <t>Coach:Torey O'Brien</t>
  </si>
  <si>
    <t>Email:obrientorey@gmail.com</t>
  </si>
  <si>
    <t>Phone:8157128257</t>
  </si>
  <si>
    <t>Alivia Palmer</t>
  </si>
  <si>
    <t>tpalmer06@outlook.com</t>
  </si>
  <si>
    <t>(217) 883-0332</t>
  </si>
  <si>
    <t>Blakely Reising</t>
  </si>
  <si>
    <t>kenziekennedi@yahoo.com</t>
  </si>
  <si>
    <t>(217) 825-6398</t>
  </si>
  <si>
    <t>Breslin Schreacke</t>
  </si>
  <si>
    <t>shaker_1686@yahoo.com</t>
  </si>
  <si>
    <t>(217) 231-1246</t>
  </si>
  <si>
    <t>Brooklyn Guinn</t>
  </si>
  <si>
    <t>Midwest Grind</t>
  </si>
  <si>
    <t>nyilas.stephanie@gmail.com</t>
  </si>
  <si>
    <t>(217) 741-8770</t>
  </si>
  <si>
    <t>Cecilia Knapp</t>
  </si>
  <si>
    <t>St. Louis Naturals 10U</t>
  </si>
  <si>
    <t>aliknapp1@gmail.com</t>
  </si>
  <si>
    <t>(314) 724-3644</t>
  </si>
  <si>
    <t>Edith Saito</t>
  </si>
  <si>
    <t>amanda.morgan919@gmail.com</t>
  </si>
  <si>
    <t>(314) 302-1819</t>
  </si>
  <si>
    <t>Hillary Brown</t>
  </si>
  <si>
    <t>ljbrown7586@gmail.com</t>
  </si>
  <si>
    <t>(217) 556-8535</t>
  </si>
  <si>
    <t>Kensi Shupe</t>
  </si>
  <si>
    <t>jshupe73@gmail.com</t>
  </si>
  <si>
    <t>(757) 537-1504</t>
  </si>
  <si>
    <t>Nora O'Brien</t>
  </si>
  <si>
    <t>obrientorey@gmail.com</t>
  </si>
  <si>
    <t>(815) 712-8257</t>
  </si>
  <si>
    <t>Parker Barry</t>
  </si>
  <si>
    <t>kbarry_25@yahoo.com</t>
  </si>
  <si>
    <t>(217) 257-4881</t>
  </si>
  <si>
    <t>Ryla Skinner</t>
  </si>
  <si>
    <t>torimerlock@yahoo.com</t>
  </si>
  <si>
    <t>(618) 531-9305</t>
  </si>
  <si>
    <t>Coach:Allisyn Janning</t>
  </si>
  <si>
    <t>Email:ajanning16@gmail.com</t>
  </si>
  <si>
    <t>Aften Boeckmann</t>
  </si>
  <si>
    <t>Clinton County Crush</t>
  </si>
  <si>
    <t>klost12@hotmail.com</t>
  </si>
  <si>
    <t>(618) 514-1426</t>
  </si>
  <si>
    <t>Brynli Geragosian</t>
  </si>
  <si>
    <t>jami.geragosian@yahoo.com</t>
  </si>
  <si>
    <t>(618) 980-7168</t>
  </si>
  <si>
    <t>Charley Patrick</t>
  </si>
  <si>
    <t>APAT4207@GMAIL.COM</t>
  </si>
  <si>
    <t>(309) 333-9672</t>
  </si>
  <si>
    <t>Emmersyn Snyder</t>
  </si>
  <si>
    <t>Active Threat Softball</t>
  </si>
  <si>
    <t>lil_steph_8@hotmail.com</t>
  </si>
  <si>
    <t>(217) 619-1192</t>
  </si>
  <si>
    <t>Felicity Bergstresser</t>
  </si>
  <si>
    <t>Central Illinois Select Fillies 10u</t>
  </si>
  <si>
    <t>henbycm@gmail.com</t>
  </si>
  <si>
    <t>(309) 258-7110</t>
  </si>
  <si>
    <t>Gabriella Bergstresser</t>
  </si>
  <si>
    <t>Hadley Vawter</t>
  </si>
  <si>
    <t>bdanley23@gmail.com</t>
  </si>
  <si>
    <t>(309) 643-9404</t>
  </si>
  <si>
    <t>Hayden Shaw</t>
  </si>
  <si>
    <t>alexarayshaw@gmail.com</t>
  </si>
  <si>
    <t>(309) 333-1110</t>
  </si>
  <si>
    <t>Kylee Kronable</t>
  </si>
  <si>
    <t>annadkronable@gmail.com</t>
  </si>
  <si>
    <t>(618) 979-3643</t>
  </si>
  <si>
    <t>Lexi Spencer</t>
  </si>
  <si>
    <t>jspencer0582@gmail.com</t>
  </si>
  <si>
    <t>(618) 604-2065</t>
  </si>
  <si>
    <t>Peyton Haba</t>
  </si>
  <si>
    <t>Elizabethhaba@yahoo.com</t>
  </si>
  <si>
    <t>(512) 970-7816</t>
  </si>
  <si>
    <t>Talladega Nights</t>
  </si>
  <si>
    <t>Coach:Jessica Hollensteiner</t>
  </si>
  <si>
    <t>Travel Team:Xplosion</t>
  </si>
  <si>
    <t>Email:jhollensteiner@gmail.com</t>
  </si>
  <si>
    <t>Phone:5734704900</t>
  </si>
  <si>
    <t>Brooke Thornton</t>
  </si>
  <si>
    <t>Black Widows 10U</t>
  </si>
  <si>
    <t>sararx2001@yahoo.com</t>
  </si>
  <si>
    <t>(618) 210-4502</t>
  </si>
  <si>
    <t>Brooklyn Sather</t>
  </si>
  <si>
    <t>St. Louis Illusions</t>
  </si>
  <si>
    <t>stephaniesather1@gmail.com</t>
  </si>
  <si>
    <t>(815) 545-2829</t>
  </si>
  <si>
    <t>Elsie Burgess</t>
  </si>
  <si>
    <t>SI LADY BLUE JAYS 10U (Stapleton)</t>
  </si>
  <si>
    <t>emybmiller@yahoo.com</t>
  </si>
  <si>
    <t>(316) 518-5620</t>
  </si>
  <si>
    <t>Emily Sluis</t>
  </si>
  <si>
    <t>IVC Ghosts 10U Maroon</t>
  </si>
  <si>
    <t>jsluis13@yahoo.com</t>
  </si>
  <si>
    <t>(309) 696-1816</t>
  </si>
  <si>
    <t>Jolene Willis</t>
  </si>
  <si>
    <t>jlhollensteiner@gmail.com</t>
  </si>
  <si>
    <t>(573) 470-4900</t>
  </si>
  <si>
    <t>Kenzie Ryan</t>
  </si>
  <si>
    <t>RTRYAN585@gmail.com</t>
  </si>
  <si>
    <t>(636) 359-8578</t>
  </si>
  <si>
    <t>Kylie Hurt</t>
  </si>
  <si>
    <t>meganceleste711@yahoo.com</t>
  </si>
  <si>
    <t>(618) 975-5348</t>
  </si>
  <si>
    <t>Payten Murphy</t>
  </si>
  <si>
    <t>mhfranzen@live.com</t>
  </si>
  <si>
    <t>(618) 719-5520</t>
  </si>
  <si>
    <t>Raelyn Swisher</t>
  </si>
  <si>
    <t>Spartan Select 10U</t>
  </si>
  <si>
    <t>kswish74@gmail.com</t>
  </si>
  <si>
    <t>(217) 621-2991</t>
  </si>
  <si>
    <t>Sophia Kapp</t>
  </si>
  <si>
    <t>Lady Roughnecks 10U- Jones</t>
  </si>
  <si>
    <t>kapper1080@hotmail.com</t>
  </si>
  <si>
    <t>(618) 410-5368</t>
  </si>
  <si>
    <t>Vivian Bridges</t>
  </si>
  <si>
    <t>tomashbridges@gmail.com</t>
  </si>
  <si>
    <t>(618) 980-4572</t>
  </si>
  <si>
    <t>Coach:David Stotlar</t>
  </si>
  <si>
    <t>Travel Team:Marion Wildcats</t>
  </si>
  <si>
    <t>Email:dstotlar@hotmail.com</t>
  </si>
  <si>
    <t>Phone:6185343642</t>
  </si>
  <si>
    <t>Brooklyn Clark</t>
  </si>
  <si>
    <t>darrinc87@yahoo.com</t>
  </si>
  <si>
    <t>(314) 478-1794</t>
  </si>
  <si>
    <t>Cori Cooper</t>
  </si>
  <si>
    <t>oxfordbrittany84@icloud.com</t>
  </si>
  <si>
    <t>(618) 302-4309</t>
  </si>
  <si>
    <t>Ellie Wilson</t>
  </si>
  <si>
    <t>rlctnis3@yahoo.com</t>
  </si>
  <si>
    <t>Eva Trout</t>
  </si>
  <si>
    <t>10u Renegades (Haarmann)</t>
  </si>
  <si>
    <t>dericktrout@gmail.com</t>
  </si>
  <si>
    <t>(618) 731-0328</t>
  </si>
  <si>
    <t>Milly Maxheimer</t>
  </si>
  <si>
    <t>laura.maxheimer@gmail.com</t>
  </si>
  <si>
    <t>(309) 370-3378</t>
  </si>
  <si>
    <t>Olivia Haynes</t>
  </si>
  <si>
    <t>Courtney.l.stahl@gmail.com</t>
  </si>
  <si>
    <t>(618) 790-6103</t>
  </si>
  <si>
    <t>Remey Johnson</t>
  </si>
  <si>
    <t>Green xtreme 15</t>
  </si>
  <si>
    <t>popcorn371011@yahoo.com</t>
  </si>
  <si>
    <t>(815) 876-6039</t>
  </si>
  <si>
    <t>Sophie Stotlar</t>
  </si>
  <si>
    <t>dstotlar@hotmail.com</t>
  </si>
  <si>
    <t>(618) 534-3642</t>
  </si>
  <si>
    <t>Stella McGhee</t>
  </si>
  <si>
    <t>cmcghee618@gmail.com</t>
  </si>
  <si>
    <t>(618) 214-5896</t>
  </si>
  <si>
    <t>Teagan Lambrich</t>
  </si>
  <si>
    <t>lrlambrich@yahoo.com</t>
  </si>
  <si>
    <t>(309) 657-1416</t>
  </si>
  <si>
    <t>Temperance Snyder</t>
  </si>
  <si>
    <t>Chloe Rosenthal</t>
  </si>
  <si>
    <t>maymay1091@yahoo.com</t>
  </si>
  <si>
    <t>(618) 694-3266</t>
  </si>
  <si>
    <t>Cori Voellinger</t>
  </si>
  <si>
    <t>gibsonan22@gmail.com</t>
  </si>
  <si>
    <t>(618) 978-9300</t>
  </si>
  <si>
    <t>Esmay Schimmelpfenning</t>
  </si>
  <si>
    <t>akaschimm@gmail.com</t>
  </si>
  <si>
    <t>(217) 259-3180</t>
  </si>
  <si>
    <t>Evelyn Carlton</t>
  </si>
  <si>
    <t>Finley DeMond</t>
  </si>
  <si>
    <t>bbdemond84@gmail.com</t>
  </si>
  <si>
    <t>(618) 443-8188</t>
  </si>
  <si>
    <t>Karolina Zucha</t>
  </si>
  <si>
    <t>ezucha38@yahoo.com</t>
  </si>
  <si>
    <t>(618) 779-3103</t>
  </si>
  <si>
    <t>Liliana Simshauser</t>
  </si>
  <si>
    <t>csimshauser26@gmail.com</t>
  </si>
  <si>
    <t>(618) 719-3945</t>
  </si>
  <si>
    <t>Magdalene Alemond</t>
  </si>
  <si>
    <t>adbowen78@gmail.com</t>
  </si>
  <si>
    <t>(314) 585-8674</t>
  </si>
  <si>
    <t>McKenna Smith</t>
  </si>
  <si>
    <t>nikkie15_2001@hotmail.com</t>
  </si>
  <si>
    <t>(618) 210-7519</t>
  </si>
  <si>
    <t>Mia Galassi</t>
  </si>
  <si>
    <t>uis17pitch@yahoo.com</t>
  </si>
  <si>
    <t>(636) 358-0446</t>
  </si>
  <si>
    <t>Savannah Peth</t>
  </si>
  <si>
    <t>pethfamilymo@gmail.com</t>
  </si>
  <si>
    <t>(314) 614-0345</t>
  </si>
  <si>
    <t>Coach:Raymond Hasting</t>
  </si>
  <si>
    <t>Travel Team:AC Rebellion 9U</t>
  </si>
  <si>
    <t>Email:sdhasting@yahoo.com</t>
  </si>
  <si>
    <t>Phone:9123370477</t>
  </si>
  <si>
    <t>Addison Waugh</t>
  </si>
  <si>
    <t>Midwest Heat</t>
  </si>
  <si>
    <t>angeladykstra@yahoo.com</t>
  </si>
  <si>
    <t>(563) 340-0780</t>
  </si>
  <si>
    <t>Amadea Johnson</t>
  </si>
  <si>
    <t>Thrillville</t>
  </si>
  <si>
    <t>authoralia@Hotmail.com</t>
  </si>
  <si>
    <t>(618) 751-6968</t>
  </si>
  <si>
    <t>Brystol Gilbertson</t>
  </si>
  <si>
    <t>Jr Cougars Green 10U</t>
  </si>
  <si>
    <t>gilbertson.brad33@gmail.com</t>
  </si>
  <si>
    <t>(319) 389-6028</t>
  </si>
  <si>
    <t>Everleigh Daine</t>
  </si>
  <si>
    <t>jendaine11@gmail.com</t>
  </si>
  <si>
    <t>(618) 806-2097</t>
  </si>
  <si>
    <t>Gia Smith</t>
  </si>
  <si>
    <t>amandasmith0420@gmail.com</t>
  </si>
  <si>
    <t>(217) 556-6928</t>
  </si>
  <si>
    <t>Jaydon Humke</t>
  </si>
  <si>
    <t>AC Rebellion 9U</t>
  </si>
  <si>
    <t>mrshumke2004@live.com</t>
  </si>
  <si>
    <t>(217) 440-3739</t>
  </si>
  <si>
    <t>Jordley Delonjay</t>
  </si>
  <si>
    <t>delonjay32jr@gmail.com</t>
  </si>
  <si>
    <t>(217) 430-4671</t>
  </si>
  <si>
    <t>Kylee Minton</t>
  </si>
  <si>
    <t>amkmjm@gmail.com</t>
  </si>
  <si>
    <t>(618) 925-1339</t>
  </si>
  <si>
    <t>Maci Manning</t>
  </si>
  <si>
    <t>kelsnjex1@gmail.com</t>
  </si>
  <si>
    <t>(815) 441-4544</t>
  </si>
  <si>
    <t>Olivia-Reese Hasting</t>
  </si>
  <si>
    <t>sdhasting@yahoo.com</t>
  </si>
  <si>
    <t>(912) 337-0477</t>
  </si>
  <si>
    <t>Quinn Waugh</t>
  </si>
  <si>
    <t>Nitro</t>
  </si>
  <si>
    <t>Coach:Alayna French</t>
  </si>
  <si>
    <t>Email:bcfrench04@gmail.com</t>
  </si>
  <si>
    <t>Phone:6183670551</t>
  </si>
  <si>
    <t>Abriella Whitelow</t>
  </si>
  <si>
    <t>trudyhamburg84@gmail.com</t>
  </si>
  <si>
    <t>(618) 816-2459</t>
  </si>
  <si>
    <t>Holly Rutherford</t>
  </si>
  <si>
    <t>2015 Lady Warriors</t>
  </si>
  <si>
    <t>jesse_rutherford@yahoo.com</t>
  </si>
  <si>
    <t>(618) 535-4184</t>
  </si>
  <si>
    <t>Jemma Mullen</t>
  </si>
  <si>
    <t>tbedebster89@gmail.com</t>
  </si>
  <si>
    <t>(314) 267-0713</t>
  </si>
  <si>
    <t>Kynleigh Zimmermann</t>
  </si>
  <si>
    <t>azimmy04@hotmail.com</t>
  </si>
  <si>
    <t>(618) 367-4344</t>
  </si>
  <si>
    <t>Lia Crifasi</t>
  </si>
  <si>
    <t>jk.crifasi@gmail.com</t>
  </si>
  <si>
    <t>(217) 652-0248</t>
  </si>
  <si>
    <t>Lillian Tepen</t>
  </si>
  <si>
    <t>d.m.tepen@gmail.com</t>
  </si>
  <si>
    <t>(618) 946-2002</t>
  </si>
  <si>
    <t>Mia Mitchell</t>
  </si>
  <si>
    <t>brookemitchell@kw.com</t>
  </si>
  <si>
    <t>(618) 977-9873</t>
  </si>
  <si>
    <t>Mykah Miller</t>
  </si>
  <si>
    <t>Illinois Gators 10u Bush</t>
  </si>
  <si>
    <t>erica.dooley84@gmail.com</t>
  </si>
  <si>
    <t>(618) 580-2139</t>
  </si>
  <si>
    <t>Sophie McCarthy</t>
  </si>
  <si>
    <t>stephmccarthy2015@gmail.com</t>
  </si>
  <si>
    <t>(217) 246-1505</t>
  </si>
  <si>
    <t>Tessa Brewer</t>
  </si>
  <si>
    <t>emilyncowell@gmail.com</t>
  </si>
  <si>
    <t>(618) 910-0909</t>
  </si>
  <si>
    <t>Vivian Winters</t>
  </si>
  <si>
    <t>whitwint06@gmail.com</t>
  </si>
  <si>
    <t>(301) 974-5687</t>
  </si>
  <si>
    <t>Jetstream</t>
  </si>
  <si>
    <t>Coach:Liz Indelicato</t>
  </si>
  <si>
    <t>Travel Team:St. Louis Illusions</t>
  </si>
  <si>
    <t>Email:crafting.foxes@gmail.com</t>
  </si>
  <si>
    <t>Phone:6364435865</t>
  </si>
  <si>
    <t>Amelia Glossop</t>
  </si>
  <si>
    <t>TBSA Wahoos 9U</t>
  </si>
  <si>
    <t>marylucretia23@yahoo.com</t>
  </si>
  <si>
    <t>(217) 993-1330</t>
  </si>
  <si>
    <t>Autumn Indelicato</t>
  </si>
  <si>
    <t>crafting.foxes@gmail.com</t>
  </si>
  <si>
    <t>(636) 443-5865</t>
  </si>
  <si>
    <t>Becca Humke</t>
  </si>
  <si>
    <t>UA Elite</t>
  </si>
  <si>
    <t>Emery Bevis</t>
  </si>
  <si>
    <t>chrisbevis5@yahoo.com</t>
  </si>
  <si>
    <t>(618) 841-9741</t>
  </si>
  <si>
    <t>Hadley Snodgrass</t>
  </si>
  <si>
    <t>snodgrass16@outlook.com</t>
  </si>
  <si>
    <t>(217) 313-0827</t>
  </si>
  <si>
    <t>Kodee Klauser</t>
  </si>
  <si>
    <t>jodeeklauser@gmail.com</t>
  </si>
  <si>
    <t>(217) 779-7839</t>
  </si>
  <si>
    <t>Layla Westfall</t>
  </si>
  <si>
    <t>chalawestfall8@gmail.com</t>
  </si>
  <si>
    <t>(309) 333-7919</t>
  </si>
  <si>
    <t>McKenzie Oldham</t>
  </si>
  <si>
    <t>ssmcsparin.25@gmail.com</t>
  </si>
  <si>
    <t>(618) 751-1340</t>
  </si>
  <si>
    <t>Mikayla Condray</t>
  </si>
  <si>
    <t>lindaecondray@gmail.com</t>
  </si>
  <si>
    <t>(636) 235-6403</t>
  </si>
  <si>
    <t>Morgan Wild</t>
  </si>
  <si>
    <t>jwildman7@yahoo.com</t>
  </si>
  <si>
    <t>(618) 534-6455</t>
  </si>
  <si>
    <t>Savannah Johnson</t>
  </si>
  <si>
    <t>abjohnson605@gmail.com</t>
  </si>
  <si>
    <t>(757) 254-4291</t>
  </si>
  <si>
    <t>Coach:Bria Williams</t>
  </si>
  <si>
    <t>Email:briaemmalee@gmail.com</t>
  </si>
  <si>
    <t>Phone:6185132976</t>
  </si>
  <si>
    <t>Adalynn Henderson</t>
  </si>
  <si>
    <t>kzerwig95@gmail.com</t>
  </si>
  <si>
    <t>(573) 330-0870</t>
  </si>
  <si>
    <t>Avery Behrmann</t>
  </si>
  <si>
    <t>Beerman997@hotmail.com</t>
  </si>
  <si>
    <t>(618) 558-5140</t>
  </si>
  <si>
    <t>Braelynn Hampton</t>
  </si>
  <si>
    <t>litbit84@hotmail.com</t>
  </si>
  <si>
    <t>(217) 710-0412</t>
  </si>
  <si>
    <t>Chloe Meier</t>
  </si>
  <si>
    <t>joemeier997@msn.com</t>
  </si>
  <si>
    <t>(636) 2997092</t>
  </si>
  <si>
    <t>Jessamae Judson</t>
  </si>
  <si>
    <t>Lady Rookies</t>
  </si>
  <si>
    <t>bz6964@gmail.com</t>
  </si>
  <si>
    <t>(309) 631-5414</t>
  </si>
  <si>
    <t>Lily Koerner</t>
  </si>
  <si>
    <t>shae_82@yahoo.com</t>
  </si>
  <si>
    <t>(217) 801-6962</t>
  </si>
  <si>
    <t>Madison Traner</t>
  </si>
  <si>
    <t>Jessica.Traner@gmail.com</t>
  </si>
  <si>
    <t>(636) 328-4378</t>
  </si>
  <si>
    <t>Maescie Fitzgerald</t>
  </si>
  <si>
    <t>jeff.fitzgerald84@yahoo.com</t>
  </si>
  <si>
    <t>(618) 520-0710</t>
  </si>
  <si>
    <t>Miley Shoopman</t>
  </si>
  <si>
    <t>mjsmrs@icloud.com</t>
  </si>
  <si>
    <t>(217) 316-6367</t>
  </si>
  <si>
    <t>Reagan Hart</t>
  </si>
  <si>
    <t>sepichj@yahoo.com</t>
  </si>
  <si>
    <t>(270) 452-8312</t>
  </si>
  <si>
    <t>Ruth Dohle</t>
  </si>
  <si>
    <t>jdohlz@gmail.com</t>
  </si>
  <si>
    <t>(618) 616-4048</t>
  </si>
  <si>
    <t>Coach:Matt Monchino</t>
  </si>
  <si>
    <t>Travel Team:Thrillville Thrillettes</t>
  </si>
  <si>
    <t>Email:matt@monchino.com</t>
  </si>
  <si>
    <t>Phone:6188897765</t>
  </si>
  <si>
    <t>Ashtyn Sudholt</t>
  </si>
  <si>
    <t>antaylo@gmail.com</t>
  </si>
  <si>
    <t>(618) 741-7226</t>
  </si>
  <si>
    <t>Chandler Bretz</t>
  </si>
  <si>
    <t>bretzjmb@gmail.com</t>
  </si>
  <si>
    <t>(217) 440-6479</t>
  </si>
  <si>
    <t>Emma Gajewski</t>
  </si>
  <si>
    <t>Centralia SuperSonics 10U- Austin</t>
  </si>
  <si>
    <t>hjc091311@gmail.com</t>
  </si>
  <si>
    <t>(618) 335-9833</t>
  </si>
  <si>
    <t>Gabbi Monchino</t>
  </si>
  <si>
    <t>Thrillville Thunder</t>
  </si>
  <si>
    <t>matt@monchino.com</t>
  </si>
  <si>
    <t>(618) 889-7765</t>
  </si>
  <si>
    <t>Gracelyn Kelly</t>
  </si>
  <si>
    <t>Gwendolyn Radtke</t>
  </si>
  <si>
    <t>Cjstats87@aol.com</t>
  </si>
  <si>
    <t>(636) 233-1831</t>
  </si>
  <si>
    <t>Lexi Schulte</t>
  </si>
  <si>
    <t>leah.dehart@gmail.com</t>
  </si>
  <si>
    <t>(636) 221-2029</t>
  </si>
  <si>
    <t>Lilly Hall</t>
  </si>
  <si>
    <t>South Central Storm 2016</t>
  </si>
  <si>
    <t>littlelambsprek@att.net</t>
  </si>
  <si>
    <t>(618) 292-0270</t>
  </si>
  <si>
    <t>Riley Hund</t>
  </si>
  <si>
    <t>kayla_lou@hotmail.com</t>
  </si>
  <si>
    <t>(618) 967-5571</t>
  </si>
  <si>
    <t>Saylor Haslett</t>
  </si>
  <si>
    <t>jenihaskett@yahoo.com</t>
  </si>
  <si>
    <t>(618) 292-8556</t>
  </si>
  <si>
    <t>Thea Polhemus</t>
  </si>
  <si>
    <t>Fireball Foxes</t>
  </si>
  <si>
    <t>cindelwebb@gmail.com</t>
  </si>
  <si>
    <t>(618) 231-2291</t>
  </si>
  <si>
    <t>12B ALL-STATE PLAYER ROSTERS</t>
  </si>
  <si>
    <t>Aubrey Wikoff</t>
  </si>
  <si>
    <t>Midwest Rebels 12u Feise</t>
  </si>
  <si>
    <t>ncwikoff4@yahoo.com</t>
  </si>
  <si>
    <t>(314) 985-4955</t>
  </si>
  <si>
    <t>Brielle Stickel</t>
  </si>
  <si>
    <t>Starved Rock Bandits</t>
  </si>
  <si>
    <t>sa-gordo@hotmail.com</t>
  </si>
  <si>
    <t>(309) 242-5040</t>
  </si>
  <si>
    <t>Gavianna Parra</t>
  </si>
  <si>
    <t>keehnaimee@yahoo.com</t>
  </si>
  <si>
    <t>(636) 474-9577</t>
  </si>
  <si>
    <t>Grace Williamson</t>
  </si>
  <si>
    <t>Crawford County Crush Softball 12u</t>
  </si>
  <si>
    <t>ashley.williamson2011@yahoo.com</t>
  </si>
  <si>
    <t>(618) 554-5879</t>
  </si>
  <si>
    <t>Julie Vonhatten</t>
  </si>
  <si>
    <t>Metro East Blaze 2032 BLACK</t>
  </si>
  <si>
    <t>Huelski1@aol.com</t>
  </si>
  <si>
    <t>(618) 792-0958</t>
  </si>
  <si>
    <t>Korie-Lynn Robertson</t>
  </si>
  <si>
    <t>Effingham Flame 2013</t>
  </si>
  <si>
    <t>sarah.robertson1207@gmail.com</t>
  </si>
  <si>
    <t>(217) 663-4856</t>
  </si>
  <si>
    <t>Kylee Steel</t>
  </si>
  <si>
    <t>122 Stars 12U Gale</t>
  </si>
  <si>
    <t>jessica.steel@olympia.org</t>
  </si>
  <si>
    <t>(217) 671-6537</t>
  </si>
  <si>
    <t>Lainey Rush</t>
  </si>
  <si>
    <t>Craze 11U</t>
  </si>
  <si>
    <t>emily86rn@hotmail.com</t>
  </si>
  <si>
    <t>(618) 499-1242</t>
  </si>
  <si>
    <t>Peyton Howell</t>
  </si>
  <si>
    <t>howell.whitney88@gmail.com</t>
  </si>
  <si>
    <t>(618) 384-7024</t>
  </si>
  <si>
    <t>Raegann Touchette</t>
  </si>
  <si>
    <t>Raelynn Hughes</t>
  </si>
  <si>
    <t>Southern Thunder</t>
  </si>
  <si>
    <t>kaley_morgan01@hotmail.com</t>
  </si>
  <si>
    <t>(618) 841-4172</t>
  </si>
  <si>
    <t>Ekko Baima</t>
  </si>
  <si>
    <t>lyndseynguyen1348@yahoo.com</t>
  </si>
  <si>
    <t>(309) 868-1145</t>
  </si>
  <si>
    <t>Coach:Tyler Gorman</t>
  </si>
  <si>
    <t>Travel Team:Peoria Sulggers</t>
  </si>
  <si>
    <t>Email:tggorman07@gmail.com</t>
  </si>
  <si>
    <t>Phone:3096455836</t>
  </si>
  <si>
    <t>Aspen Chaplin</t>
  </si>
  <si>
    <t>Big Game 11U</t>
  </si>
  <si>
    <t>chap26@gmail.com</t>
  </si>
  <si>
    <t>(217) 491-6747</t>
  </si>
  <si>
    <t>Aubrey Jackson</t>
  </si>
  <si>
    <t>Mid-Illini Bandits Fastpitch - Gore</t>
  </si>
  <si>
    <t>stacdamjacks15@gmail.com</t>
  </si>
  <si>
    <t>(309) 922-0452</t>
  </si>
  <si>
    <t>Gabriella Wall</t>
  </si>
  <si>
    <t>Central Illinois Select Fillies 12u</t>
  </si>
  <si>
    <t>tanaconklin@gmail.com</t>
  </si>
  <si>
    <t>(309) 642-2882</t>
  </si>
  <si>
    <t>Jaide Gubitz</t>
  </si>
  <si>
    <t>Hilaryrinaldo5@outlook.com</t>
  </si>
  <si>
    <t>(309) 287-3009</t>
  </si>
  <si>
    <t>Jemma Richey</t>
  </si>
  <si>
    <t>kylie8706@gmail.com</t>
  </si>
  <si>
    <t>(309) 221-7121</t>
  </si>
  <si>
    <t>Karli Wilson</t>
  </si>
  <si>
    <t>Crush</t>
  </si>
  <si>
    <t>mallorijo10@hotmail.com</t>
  </si>
  <si>
    <t>(618) 559-6377</t>
  </si>
  <si>
    <t>Kylee Holbrook</t>
  </si>
  <si>
    <t>Kah12617@gmail.com</t>
  </si>
  <si>
    <t>(812) 657-1980</t>
  </si>
  <si>
    <t>Lilly Robinson</t>
  </si>
  <si>
    <t>Team Mascoutah Klein 12U</t>
  </si>
  <si>
    <t>Jrob5@hotmail.com</t>
  </si>
  <si>
    <t>(618) 910-7413</t>
  </si>
  <si>
    <t>Madelyn Priest</t>
  </si>
  <si>
    <t>firesarems@yahoo.com</t>
  </si>
  <si>
    <t>(636) 233-5720</t>
  </si>
  <si>
    <t>Quinn Hadley</t>
  </si>
  <si>
    <t>katemhadley@gmail.com</t>
  </si>
  <si>
    <t>(217) 823-1360</t>
  </si>
  <si>
    <t>Riley Martin</t>
  </si>
  <si>
    <t>Peoria Sluggers 12u Gorman</t>
  </si>
  <si>
    <t>sportschick_24_11@yahoo.com</t>
  </si>
  <si>
    <t>(309) 357-0579</t>
  </si>
  <si>
    <t>Sophia Gorman</t>
  </si>
  <si>
    <t>tggorman07@gmail.com</t>
  </si>
  <si>
    <t>(309) 219-6882</t>
  </si>
  <si>
    <t>Coach:DJ Goodson</t>
  </si>
  <si>
    <t>Travel Team:SEMO Intensity - Teal</t>
  </si>
  <si>
    <t>Email: dmgjr85@gmail.com</t>
  </si>
  <si>
    <t>Phone:5735133244</t>
  </si>
  <si>
    <t>Aspen Bradfield</t>
  </si>
  <si>
    <t>Midstate Blaze 2012</t>
  </si>
  <si>
    <t>hayley.gritton@gmail.com</t>
  </si>
  <si>
    <t>(217) 799-0490</t>
  </si>
  <si>
    <t>Aubrey Lohman</t>
  </si>
  <si>
    <t>Outbreak 12U - Lohman</t>
  </si>
  <si>
    <t>amyklohman@gmail.com</t>
  </si>
  <si>
    <t>(618) 779-9254</t>
  </si>
  <si>
    <t>Ava Witt</t>
  </si>
  <si>
    <t>dr.jen@pavg.net</t>
  </si>
  <si>
    <t>(309) 657-6962</t>
  </si>
  <si>
    <t>Avarie Wiggins</t>
  </si>
  <si>
    <t>Southern SWAT</t>
  </si>
  <si>
    <t>wiggzy83@gmail.com</t>
  </si>
  <si>
    <t>(618) 571-2190</t>
  </si>
  <si>
    <t>Brynn Williams</t>
  </si>
  <si>
    <t>Ox Wood 12U</t>
  </si>
  <si>
    <t>kateynicole19@gmail.com</t>
  </si>
  <si>
    <t>(309) 349-4472</t>
  </si>
  <si>
    <t>Saylor Anglin</t>
  </si>
  <si>
    <t>SEMO Intensity - Teal</t>
  </si>
  <si>
    <t>ashley1822@hotmail.com</t>
  </si>
  <si>
    <t>(573) 318-0107</t>
  </si>
  <si>
    <t>Gwen Goostree</t>
  </si>
  <si>
    <t>SC Storm 12U</t>
  </si>
  <si>
    <t>Tiffrn88@gmail.com</t>
  </si>
  <si>
    <t>(618) 907-8676</t>
  </si>
  <si>
    <t>Kolbi Carns</t>
  </si>
  <si>
    <t>softball.outbreak@gmail.com</t>
  </si>
  <si>
    <t>(618) 534-2263</t>
  </si>
  <si>
    <t>Piper Closson</t>
  </si>
  <si>
    <t>lclosson84@gmail.com</t>
  </si>
  <si>
    <t>(618) 967-2715</t>
  </si>
  <si>
    <t>Claire Roberts</t>
  </si>
  <si>
    <t>nlroberts0598@gmail.com</t>
  </si>
  <si>
    <t>(573) 208-3525</t>
  </si>
  <si>
    <t>Raylee Nash</t>
  </si>
  <si>
    <t>Peoria sluggers 12u gorman</t>
  </si>
  <si>
    <t>nash4_06@yahoo.com</t>
  </si>
  <si>
    <t>(217) 242-8428</t>
  </si>
  <si>
    <t>Jordyn Goodson</t>
  </si>
  <si>
    <t>dmgjr85@gmail.com</t>
  </si>
  <si>
    <t>(573) 513-3244</t>
  </si>
  <si>
    <t>Coach:Bryanna French</t>
  </si>
  <si>
    <t>Adalyn Caron</t>
  </si>
  <si>
    <t>chasecaron44@gmail.com</t>
  </si>
  <si>
    <t>(618) 615-2723</t>
  </si>
  <si>
    <t>Bevin Bjork</t>
  </si>
  <si>
    <t>Glen Ellyn Phillies12U</t>
  </si>
  <si>
    <t>Rachelbevins@yahoo.com</t>
  </si>
  <si>
    <t>(773) 726-0368</t>
  </si>
  <si>
    <t>Brickslee Moreland</t>
  </si>
  <si>
    <t>Cmoreland2011@gmail.com</t>
  </si>
  <si>
    <t>(812) 241-1072</t>
  </si>
  <si>
    <t>Katelynn Hodge</t>
  </si>
  <si>
    <t>Junior Ladycats Dewert</t>
  </si>
  <si>
    <t>melinda.hodge4@gmail.com</t>
  </si>
  <si>
    <t>(314) 805-8329</t>
  </si>
  <si>
    <t>Kinsley Bratcher</t>
  </si>
  <si>
    <t>alimcmanus89@gmail.com</t>
  </si>
  <si>
    <t>(618) 310-4540</t>
  </si>
  <si>
    <t>Lilly Schwahn</t>
  </si>
  <si>
    <t>Esprit Metro 2032</t>
  </si>
  <si>
    <t>theschwahnfamily@gmail.com</t>
  </si>
  <si>
    <t>(618) 604-6973</t>
  </si>
  <si>
    <t>Madilyn Dewert</t>
  </si>
  <si>
    <t>traci.dewert@unionrxi.org</t>
  </si>
  <si>
    <t>(314) 280-5845</t>
  </si>
  <si>
    <t>Nora Fitzgerald</t>
  </si>
  <si>
    <t>Rhino Central Illinois</t>
  </si>
  <si>
    <t>fitz5204@yahoo.com</t>
  </si>
  <si>
    <t>(309) 242-3954</t>
  </si>
  <si>
    <t>Olivia Dugan</t>
  </si>
  <si>
    <t>carriedugan77@gmail.com</t>
  </si>
  <si>
    <t>(309) 532-4046</t>
  </si>
  <si>
    <t>Parker Haslett</t>
  </si>
  <si>
    <t>jenihaslett@yahoo.com</t>
  </si>
  <si>
    <t>Piper Leath</t>
  </si>
  <si>
    <t>dz_blnd@hotmail.com</t>
  </si>
  <si>
    <t>(931) 472-4988</t>
  </si>
  <si>
    <t>Rose Wilson</t>
  </si>
  <si>
    <t>avwilson14@gmail.com</t>
  </si>
  <si>
    <t>(618) 974-0338</t>
  </si>
  <si>
    <t>Coach:Kyle Beckman</t>
  </si>
  <si>
    <t>Travel Team:ACO Crush</t>
  </si>
  <si>
    <t>Email:kylewbeckman@gmail.com</t>
  </si>
  <si>
    <t>Phone:2174308031</t>
  </si>
  <si>
    <t>Destinee Tart</t>
  </si>
  <si>
    <t>Extreme 12u Grenzebach</t>
  </si>
  <si>
    <t>chelseatart83@gmail.com</t>
  </si>
  <si>
    <t>(618) 606-1287</t>
  </si>
  <si>
    <t>Gabriela Gonzalez</t>
  </si>
  <si>
    <t>j.bierman8@gmail.com</t>
  </si>
  <si>
    <t>(217) 473-0846</t>
  </si>
  <si>
    <t>Hadleigh Woods</t>
  </si>
  <si>
    <t>HC Storm 12U</t>
  </si>
  <si>
    <t>cacline14@gmail.com</t>
  </si>
  <si>
    <t>(319) 572-6434</t>
  </si>
  <si>
    <t>Kendall Cowser</t>
  </si>
  <si>
    <t>Central Illinois Blitz 12u</t>
  </si>
  <si>
    <t>tnybbrn01@gmail.com</t>
  </si>
  <si>
    <t>(309) 657-1146</t>
  </si>
  <si>
    <t>Kinlee Beckman</t>
  </si>
  <si>
    <t>ACO CRUSH 12U</t>
  </si>
  <si>
    <t>kylewbeckman@gmail.com</t>
  </si>
  <si>
    <t>(217) 430-8031</t>
  </si>
  <si>
    <t>Lainie Fee</t>
  </si>
  <si>
    <t>lace_121@yahoo.com</t>
  </si>
  <si>
    <t>(847) 708-8353</t>
  </si>
  <si>
    <t>Lydia Kurfman</t>
  </si>
  <si>
    <t>rjkurfman@gmail.com</t>
  </si>
  <si>
    <t>(217) 617-2279</t>
  </si>
  <si>
    <t>Mackenzie Shepherd</t>
  </si>
  <si>
    <t>des5002@yahoo.com</t>
  </si>
  <si>
    <t>(309) 371-8025</t>
  </si>
  <si>
    <t>Parsyn Neighbors</t>
  </si>
  <si>
    <t>TBSA Wahoos 12U</t>
  </si>
  <si>
    <t>bruhn0608@gmail.com</t>
  </si>
  <si>
    <t>(217) 502-1303</t>
  </si>
  <si>
    <t>Rowynn Inboden</t>
  </si>
  <si>
    <t>Crawford Country Crush</t>
  </si>
  <si>
    <t>inbodenrrb@gmail.com</t>
  </si>
  <si>
    <t>(618) 554-4340</t>
  </si>
  <si>
    <t>Zoey Hamilton</t>
  </si>
  <si>
    <t>samantha.hamilton@brandt.co</t>
  </si>
  <si>
    <t>(217) 836-3826</t>
  </si>
  <si>
    <t>Amelia Peat</t>
  </si>
  <si>
    <t>Cassandra.peat@yahoo.com</t>
  </si>
  <si>
    <t>(217) 341-1579</t>
  </si>
  <si>
    <t>Claire Heidel</t>
  </si>
  <si>
    <t>bmheidel@gmail.com</t>
  </si>
  <si>
    <t>(217) 299-0468</t>
  </si>
  <si>
    <t>Emery Manville</t>
  </si>
  <si>
    <t>Dazzlers 11U Schmitt</t>
  </si>
  <si>
    <t>timjmanville@yahoo.com</t>
  </si>
  <si>
    <t>(618) 531-0808</t>
  </si>
  <si>
    <t>Jordyn Darnell</t>
  </si>
  <si>
    <t>bnklein13@gmail.com</t>
  </si>
  <si>
    <t>(618) 334-1933</t>
  </si>
  <si>
    <t>Karlyn Morgan</t>
  </si>
  <si>
    <t>IL Gators MK</t>
  </si>
  <si>
    <t>morgan.m.kristin@gmail.com</t>
  </si>
  <si>
    <t>(314) 852-5144</t>
  </si>
  <si>
    <t>Kassidee Shubert</t>
  </si>
  <si>
    <t>Lexi Breitenbach</t>
  </si>
  <si>
    <t>ben_breitenbach@hotmail.com</t>
  </si>
  <si>
    <t>(636) 221-2462</t>
  </si>
  <si>
    <t>Raegan Matthews</t>
  </si>
  <si>
    <t>trmatthews16@gmail.com</t>
  </si>
  <si>
    <t>(636) 698-8177</t>
  </si>
  <si>
    <t>Remi Trigg</t>
  </si>
  <si>
    <t>janavalentine22@gmail.com</t>
  </si>
  <si>
    <t>(618) 357-1403</t>
  </si>
  <si>
    <t>Sawyer Sullivan</t>
  </si>
  <si>
    <t>natesully1@gmail.com</t>
  </si>
  <si>
    <t>(636) 744-2218</t>
  </si>
  <si>
    <t>Stella Chapman</t>
  </si>
  <si>
    <t>Thrillville Thunder 11U A/N</t>
  </si>
  <si>
    <t>joseph.chapman2@va.gov</t>
  </si>
  <si>
    <t>(618) 559-3334</t>
  </si>
  <si>
    <t>Coach:Derick Trout</t>
  </si>
  <si>
    <t>Travel Team:Renegades</t>
  </si>
  <si>
    <t>Email:dericktrout@gmail.com</t>
  </si>
  <si>
    <t>Phone:6187310328</t>
  </si>
  <si>
    <t>Autumn Randoll</t>
  </si>
  <si>
    <t>Illinois Esprit 12u Evola</t>
  </si>
  <si>
    <t>randoll2@outlook.com</t>
  </si>
  <si>
    <t>(618) 920-2213</t>
  </si>
  <si>
    <t>Braelyn Queen</t>
  </si>
  <si>
    <t>Shanlea1286@gmail.com</t>
  </si>
  <si>
    <t>(618) 443-7056</t>
  </si>
  <si>
    <t>Chesney Trout</t>
  </si>
  <si>
    <t>Renegades 12U Trout</t>
  </si>
  <si>
    <t>Emma Wilson</t>
  </si>
  <si>
    <t>jdwilsonod@yahoo.com</t>
  </si>
  <si>
    <t>(618) 830-1589</t>
  </si>
  <si>
    <t>Eryn Wallace</t>
  </si>
  <si>
    <t>lyndsaywallace15@gmail.com</t>
  </si>
  <si>
    <t>(618) 407-7234</t>
  </si>
  <si>
    <t>Gabriella Vinyard</t>
  </si>
  <si>
    <t>vinyardfam06@gmail.com</t>
  </si>
  <si>
    <t>(636) 208-7829</t>
  </si>
  <si>
    <t>Maud Nelson</t>
  </si>
  <si>
    <t>Central Illinois Blitz 11u</t>
  </si>
  <si>
    <t>nelson.ann.c@gmail.com</t>
  </si>
  <si>
    <t>(309) 826-0832</t>
  </si>
  <si>
    <t>Maya Minnis</t>
  </si>
  <si>
    <t>Carterville Crush 2014</t>
  </si>
  <si>
    <t>Rebecca.minnis@yahoo.com</t>
  </si>
  <si>
    <t>(618) 925-0012</t>
  </si>
  <si>
    <t>McKenna Murphy</t>
  </si>
  <si>
    <t>Tinley Park Bobcats</t>
  </si>
  <si>
    <t>murphyck@yahoo.com</t>
  </si>
  <si>
    <t>(708) 927-3476</t>
  </si>
  <si>
    <t>Reese Lawless</t>
  </si>
  <si>
    <t>lawless233@yahoo.com</t>
  </si>
  <si>
    <t>(217) 836-4240</t>
  </si>
  <si>
    <t>Stella Taylor</t>
  </si>
  <si>
    <t>Rgtaylor28@hotmail.com</t>
  </si>
  <si>
    <t>(618) 731-6309</t>
  </si>
  <si>
    <t>Coach:Paul Mueller</t>
  </si>
  <si>
    <t>Travel Team:Souther SWAT</t>
  </si>
  <si>
    <t>Email:southernswat2014@gmail.com</t>
  </si>
  <si>
    <t>Phone:6185211628</t>
  </si>
  <si>
    <t>Coach:Kylie Mueller</t>
  </si>
  <si>
    <t>Phone:6189679961</t>
  </si>
  <si>
    <t>Alivia Deterding</t>
  </si>
  <si>
    <t>moto1985@gmail.com</t>
  </si>
  <si>
    <t>(636) 262-8469</t>
  </si>
  <si>
    <t>Avery Mueller</t>
  </si>
  <si>
    <t>annieann17@hotmail.com</t>
  </si>
  <si>
    <t>(618) 967-9961</t>
  </si>
  <si>
    <t>Avey Bierman</t>
  </si>
  <si>
    <t>Mattoon Pride 12u 2013</t>
  </si>
  <si>
    <t>ade_12@hotmail.com</t>
  </si>
  <si>
    <t>(618) 553-2772</t>
  </si>
  <si>
    <t>Ella Deterding</t>
  </si>
  <si>
    <t>Ellie Witsman</t>
  </si>
  <si>
    <t>lydia@campus-house.com</t>
  </si>
  <si>
    <t>(217) 549-7082</t>
  </si>
  <si>
    <t>Gabriella Hess</t>
  </si>
  <si>
    <t>Metro East Blaze 2031</t>
  </si>
  <si>
    <t>jasonjamiehess@gmail.com</t>
  </si>
  <si>
    <t>(618) 384-7574</t>
  </si>
  <si>
    <t>Harper Roetemeyer</t>
  </si>
  <si>
    <t>salleek@hotmail.com</t>
  </si>
  <si>
    <t>(618) 713-0249</t>
  </si>
  <si>
    <t>Kamdyn Powell</t>
  </si>
  <si>
    <t>Khillier13@yahoo.com</t>
  </si>
  <si>
    <t>(309) 525-0176</t>
  </si>
  <si>
    <t>Kyndall Lindley</t>
  </si>
  <si>
    <t>sarahl5678@yahoo.com</t>
  </si>
  <si>
    <t>(309) 645-7433</t>
  </si>
  <si>
    <t>Sienna Slater</t>
  </si>
  <si>
    <t>Mid-Illini Bandits</t>
  </si>
  <si>
    <t>Mlslater225@gmail.com</t>
  </si>
  <si>
    <t>3095250821</t>
  </si>
  <si>
    <t>Stella Duncan</t>
  </si>
  <si>
    <t>mallorymduncan@gmail.com</t>
  </si>
  <si>
    <t>(618) 772-1179</t>
  </si>
  <si>
    <t>12C ALL-STATE PLAYER ROSTERS</t>
  </si>
  <si>
    <t>Coach:Jenoa Olson</t>
  </si>
  <si>
    <t>Travel Team:St. Peter's Stars</t>
  </si>
  <si>
    <t>Email:jenoa_03@hotmail.com</t>
  </si>
  <si>
    <t>Phone:3149743032</t>
  </si>
  <si>
    <t>Ayrianna Riley</t>
  </si>
  <si>
    <t>Fusion Fastpitch</t>
  </si>
  <si>
    <t>mcsrkr411@yahoo.com</t>
  </si>
  <si>
    <t>(573) 719-8422</t>
  </si>
  <si>
    <t>Callie Mears</t>
  </si>
  <si>
    <t>Hitting Center 11u (Fuchs)</t>
  </si>
  <si>
    <t>slreitz82@hotmail.com</t>
  </si>
  <si>
    <t>(217) 652-2825</t>
  </si>
  <si>
    <t>Collyns Constant</t>
  </si>
  <si>
    <t>Hitting Center Legacy 11u (Fuchs)</t>
  </si>
  <si>
    <t>aconstant@sps186.org</t>
  </si>
  <si>
    <t>(217) 622-8211</t>
  </si>
  <si>
    <t>Dalila González</t>
  </si>
  <si>
    <t>Calibre Fastpitch</t>
  </si>
  <si>
    <t>rosaiselacruz07@icloud.com</t>
  </si>
  <si>
    <t>(217) 560-8126</t>
  </si>
  <si>
    <t>Josie Olson</t>
  </si>
  <si>
    <t>jenoa_03@hotmail.com</t>
  </si>
  <si>
    <t>(314) 974-3032</t>
  </si>
  <si>
    <t>Kennedy Jackson</t>
  </si>
  <si>
    <t>brandi.trevino@me.com</t>
  </si>
  <si>
    <t>(314) 805-7877</t>
  </si>
  <si>
    <t>Laylah Philippi</t>
  </si>
  <si>
    <t>Chaos 11u-Taylor</t>
  </si>
  <si>
    <t>katiephilippi1@gmail.com</t>
  </si>
  <si>
    <t>(217) 932-3333</t>
  </si>
  <si>
    <t>Maddison Baal</t>
  </si>
  <si>
    <t>Pandas Softball 12U</t>
  </si>
  <si>
    <t>sportyrena@yahoo.com</t>
  </si>
  <si>
    <t>(931) 802-4633</t>
  </si>
  <si>
    <t>Michelle Purcell</t>
  </si>
  <si>
    <t>ZPURCELL1350@YAHOO.COM</t>
  </si>
  <si>
    <t>(217) 218-0589</t>
  </si>
  <si>
    <t>Nora Lawzano</t>
  </si>
  <si>
    <t>ryanlawzano@gmail.com</t>
  </si>
  <si>
    <t>(573) 795-3312</t>
  </si>
  <si>
    <t>Parker O Brown</t>
  </si>
  <si>
    <t>alex.brown11@icloud.com</t>
  </si>
  <si>
    <t>(309) 573-4340</t>
  </si>
  <si>
    <t>Sadie Middendorf</t>
  </si>
  <si>
    <t>Coach:Toby Taylor</t>
  </si>
  <si>
    <t>Travel Team:Chaos 11U Taylor</t>
  </si>
  <si>
    <t>Email:tdtaylorids@gmai.com</t>
  </si>
  <si>
    <t>Phone:2176635318</t>
  </si>
  <si>
    <t>Aria Beninato</t>
  </si>
  <si>
    <t>skyyb28@yahoo.com</t>
  </si>
  <si>
    <t>(217) 655-1710</t>
  </si>
  <si>
    <t>Aubrey Marks</t>
  </si>
  <si>
    <t>dmarks9411@gmail.com</t>
  </si>
  <si>
    <t>(217) 652-8076</t>
  </si>
  <si>
    <t>Bella Taflinger</t>
  </si>
  <si>
    <t>heathermnp212002@yahoo.com</t>
  </si>
  <si>
    <t>(217) 918-5495</t>
  </si>
  <si>
    <t>Briley Reynolds</t>
  </si>
  <si>
    <t>smreynolds12@hotmail.com</t>
  </si>
  <si>
    <t>(217) 232-0056</t>
  </si>
  <si>
    <t>Caidynce Ham</t>
  </si>
  <si>
    <t>West Central Snipers 12u</t>
  </si>
  <si>
    <t>britneeliehr82@gmail.com</t>
  </si>
  <si>
    <t>(217) 430-7671</t>
  </si>
  <si>
    <t>Chloe Parkinson</t>
  </si>
  <si>
    <t>brackneyalicia@gmail.com</t>
  </si>
  <si>
    <t>(309) 642-5930</t>
  </si>
  <si>
    <t>Eliana Taylor</t>
  </si>
  <si>
    <t>tdtaylorids@gmail.com</t>
  </si>
  <si>
    <t>(217) 663-5318</t>
  </si>
  <si>
    <t>Karsyn Dorethy</t>
  </si>
  <si>
    <t>Kbd4588@gmail.com</t>
  </si>
  <si>
    <t>(309) 313-4588</t>
  </si>
  <si>
    <t>Olivia Seifert</t>
  </si>
  <si>
    <t>shandimartin15@yahoo.com</t>
  </si>
  <si>
    <t>(309) 265-3131</t>
  </si>
  <si>
    <t>Sydney Kern</t>
  </si>
  <si>
    <t>hkern@espwms.com</t>
  </si>
  <si>
    <t>(217) 341-3853</t>
  </si>
  <si>
    <t>Vaeda Gibson</t>
  </si>
  <si>
    <t>Midwest Lady Rebels 12u-Dodson</t>
  </si>
  <si>
    <t>meganggibson@gmail.com</t>
  </si>
  <si>
    <t>(573) 629-7403</t>
  </si>
  <si>
    <t>Coach:Chris Darsham</t>
  </si>
  <si>
    <t>Travel Team:VFW Yellow Jackets</t>
  </si>
  <si>
    <t>Email:cdarsh@aol.com</t>
  </si>
  <si>
    <t>Phone:3098400285</t>
  </si>
  <si>
    <t>Amelia Darsham</t>
  </si>
  <si>
    <t>VFW Yellow Jackets</t>
  </si>
  <si>
    <t>mdarsh79@aol.com</t>
  </si>
  <si>
    <t>(309) 338-5760</t>
  </si>
  <si>
    <t>Bristol Novak</t>
  </si>
  <si>
    <t>jnovak702@gmail.com</t>
  </si>
  <si>
    <t>(217) 433-6027</t>
  </si>
  <si>
    <t>Brooklyn Sitton</t>
  </si>
  <si>
    <t>ejsitton@gmail.com</t>
  </si>
  <si>
    <t>(636) 359-0870</t>
  </si>
  <si>
    <t>Carol Judith Averett</t>
  </si>
  <si>
    <t>daverett07@gmail.com</t>
  </si>
  <si>
    <t>(314) 775-7576</t>
  </si>
  <si>
    <t>Gianna Slater</t>
  </si>
  <si>
    <t>Mid Illini Bandits 11u - Slater</t>
  </si>
  <si>
    <t>mlslater225@gmail.com</t>
  </si>
  <si>
    <t>(309) 525-0821</t>
  </si>
  <si>
    <t>Maya Anderson</t>
  </si>
  <si>
    <t>djlockbox@yahoo.com</t>
  </si>
  <si>
    <t>(309) 472-5573</t>
  </si>
  <si>
    <t>Morgan Russell</t>
  </si>
  <si>
    <t>lucket09@yahoo.com</t>
  </si>
  <si>
    <t>(314) 330-7157</t>
  </si>
  <si>
    <t>Olivia Chaney</t>
  </si>
  <si>
    <t>stephaniejchaney@gmail.com</t>
  </si>
  <si>
    <t>(618) 521-7125</t>
  </si>
  <si>
    <t>Sophia Sanders</t>
  </si>
  <si>
    <t>bdeking2018@gmail.com</t>
  </si>
  <si>
    <t>(314) 520-6938</t>
  </si>
  <si>
    <t>Sydney Lewis</t>
  </si>
  <si>
    <t>Alewis7231@gmail.com</t>
  </si>
  <si>
    <t>(314) 583-9480</t>
  </si>
  <si>
    <t>Taya Storey</t>
  </si>
  <si>
    <t>11U Renegades Summers</t>
  </si>
  <si>
    <t>ryan.pyramidpc@gmail.com</t>
  </si>
  <si>
    <t>Zoey Junge</t>
  </si>
  <si>
    <t>hjunge03@gmail.com</t>
  </si>
  <si>
    <t>(636) 236-0153</t>
  </si>
  <si>
    <t>Coach:Courtney Stenzhorn</t>
  </si>
  <si>
    <t>Travel Team:Southside Prospects</t>
  </si>
  <si>
    <t>Email:cstenzhorn@gmail.com</t>
  </si>
  <si>
    <t>Phone:3144350912</t>
  </si>
  <si>
    <t>Adayah Washington</t>
  </si>
  <si>
    <t>12U Champaign Dragons</t>
  </si>
  <si>
    <t>kefisher80@yahoo.com</t>
  </si>
  <si>
    <t>(217) 778-7911</t>
  </si>
  <si>
    <t>Audrina Chartrand</t>
  </si>
  <si>
    <t>Team Impact 12U</t>
  </si>
  <si>
    <t>katyhafertepe@yahoo.com</t>
  </si>
  <si>
    <t>(618) 924-0049</t>
  </si>
  <si>
    <t>Avery Dunn</t>
  </si>
  <si>
    <t>koestel@gmail.com</t>
  </si>
  <si>
    <t>(217) 493-4233</t>
  </si>
  <si>
    <t>Cayleigh Stenzhorn</t>
  </si>
  <si>
    <t>Southside Prospects 12U - Stenzhorn</t>
  </si>
  <si>
    <t>cstenzhorn@gmail.com</t>
  </si>
  <si>
    <t>(314) 435-0912</t>
  </si>
  <si>
    <t>Cheney Dittamore</t>
  </si>
  <si>
    <t>Cumberland Vets 11U</t>
  </si>
  <si>
    <t>CHRISD@DITTAMORE.NET</t>
  </si>
  <si>
    <t>(217) 254-3192</t>
  </si>
  <si>
    <t>Elliemae Nail</t>
  </si>
  <si>
    <t>jon_nail88@hotmail.com</t>
  </si>
  <si>
    <t>(217) 710-2065</t>
  </si>
  <si>
    <t>Emmalyn Green</t>
  </si>
  <si>
    <t>Bldg_31@yahoo.com</t>
  </si>
  <si>
    <t>(618) 645-1817</t>
  </si>
  <si>
    <t>Kali Basinger</t>
  </si>
  <si>
    <t>Kaygen_2008@yahoo.com</t>
  </si>
  <si>
    <t>(618) 308-0842</t>
  </si>
  <si>
    <t>Mya Orban</t>
  </si>
  <si>
    <t>Illinois Esprit Haegele</t>
  </si>
  <si>
    <t>klyn3379@gmail.com</t>
  </si>
  <si>
    <t>(618) 420-3379</t>
  </si>
  <si>
    <t>Olivia McClanahan</t>
  </si>
  <si>
    <t>dandrmcclanahan@gmail.com</t>
  </si>
  <si>
    <t>(573) 330-6558</t>
  </si>
  <si>
    <t>Sophia Murray</t>
  </si>
  <si>
    <t>crmurr@gmail.com</t>
  </si>
  <si>
    <t>(618) 645-0002</t>
  </si>
  <si>
    <t>Zepplyn Benson</t>
  </si>
  <si>
    <t>Lady Raptors</t>
  </si>
  <si>
    <t>ashdav05@gmail.com</t>
  </si>
  <si>
    <t>(815) 822-7439</t>
  </si>
  <si>
    <t>Coach:David Lamb</t>
  </si>
  <si>
    <t>Travel Team:Metro East Blaze 2032 Blue</t>
  </si>
  <si>
    <t>Email:lamb0287@yahoo.com</t>
  </si>
  <si>
    <t>Phone:3149149714</t>
  </si>
  <si>
    <t>Alaina Hilmes</t>
  </si>
  <si>
    <t>SuperSonics</t>
  </si>
  <si>
    <t>hilmesl@gmail.com</t>
  </si>
  <si>
    <t>(618) 334-2353</t>
  </si>
  <si>
    <t>Alayna Lauder</t>
  </si>
  <si>
    <t>cmlauder@gmail.com</t>
  </si>
  <si>
    <t>(618) 322-7393</t>
  </si>
  <si>
    <t>Aubree McMahan</t>
  </si>
  <si>
    <t>kelsmcmahan887@gmail.com</t>
  </si>
  <si>
    <t>(618) 303-6362</t>
  </si>
  <si>
    <t>Brylee Leigh</t>
  </si>
  <si>
    <t>Midwest Menace</t>
  </si>
  <si>
    <t>pryor_shelby@yahoo.com</t>
  </si>
  <si>
    <t>(618) 363-5378</t>
  </si>
  <si>
    <t>Kensley Lamb</t>
  </si>
  <si>
    <t>Metro East Blaze 2032 BLUE</t>
  </si>
  <si>
    <t>j.henry1688@gmail.com</t>
  </si>
  <si>
    <t>(314) 238-6642</t>
  </si>
  <si>
    <t>Lily Mumpower</t>
  </si>
  <si>
    <t>Midwest Rebels- Dodson</t>
  </si>
  <si>
    <t>cheznaejohnson@gmail.com</t>
  </si>
  <si>
    <t>(573) 690-7445</t>
  </si>
  <si>
    <t>Mikaela Dunning</t>
  </si>
  <si>
    <t>latisha@taxplanning.com</t>
  </si>
  <si>
    <t>(618) 751-3039</t>
  </si>
  <si>
    <t>Paislie Newlin</t>
  </si>
  <si>
    <t>newlin2012@gmail.com</t>
  </si>
  <si>
    <t>(217) 808-2441</t>
  </si>
  <si>
    <t>Piper Pierce</t>
  </si>
  <si>
    <t>Midstate Blaze 12U</t>
  </si>
  <si>
    <t>megan.quick.pierce@gmail.com</t>
  </si>
  <si>
    <t>(217) 840-9519</t>
  </si>
  <si>
    <t>Rhythm Long</t>
  </si>
  <si>
    <t>Mattoon Cobras 12U</t>
  </si>
  <si>
    <t>long10811@gmail.com</t>
  </si>
  <si>
    <t>(217) 294-1979</t>
  </si>
  <si>
    <t>Zoe Lawson</t>
  </si>
  <si>
    <t>zjzlawson@yahoo.com</t>
  </si>
  <si>
    <t>(217) 549-7322</t>
  </si>
  <si>
    <t>Allie Chartrand</t>
  </si>
  <si>
    <t>Audrey Cross</t>
  </si>
  <si>
    <t>Blitz Thompson</t>
  </si>
  <si>
    <t>bc719@hotmail.com</t>
  </si>
  <si>
    <t>(618) 214-0221</t>
  </si>
  <si>
    <t>Cadence Lorenzen</t>
  </si>
  <si>
    <t>bml09@hotmail.com</t>
  </si>
  <si>
    <t>(636) 377-3866</t>
  </si>
  <si>
    <t>Ella Schramm</t>
  </si>
  <si>
    <t>srgnrs04@hotmail.com</t>
  </si>
  <si>
    <t>(309) 287-8119</t>
  </si>
  <si>
    <t>Lanie Baker</t>
  </si>
  <si>
    <t>cmbake0814@gmail.com</t>
  </si>
  <si>
    <t>(217) 494-9080</t>
  </si>
  <si>
    <t>Millie Elzy</t>
  </si>
  <si>
    <t>jelzy124@gmail.com</t>
  </si>
  <si>
    <t>(618) 417-0494</t>
  </si>
  <si>
    <t>Rylie Crawford</t>
  </si>
  <si>
    <t>naddym414@yahoo.com</t>
  </si>
  <si>
    <t>(636) 295-0585</t>
  </si>
  <si>
    <t>Shylan Timmons</t>
  </si>
  <si>
    <t>Nicoleash12@icloud.com</t>
  </si>
  <si>
    <t>Sophia Carlen</t>
  </si>
  <si>
    <t>Mattoon Cobras</t>
  </si>
  <si>
    <t>samcarlen87@gmail.com</t>
  </si>
  <si>
    <t>(217) 549-0135</t>
  </si>
  <si>
    <t>Tymbar Harding</t>
  </si>
  <si>
    <t>Brody@bat-photography.com</t>
  </si>
  <si>
    <t>(618) 944-1260</t>
  </si>
  <si>
    <t>Willow Tow</t>
  </si>
  <si>
    <t>lacieryleewillow@gmail.com</t>
  </si>
  <si>
    <t>(618) 713-2720</t>
  </si>
  <si>
    <t>Coach:Shawn Huff</t>
  </si>
  <si>
    <t>Travel Team:Lady Roughnecks</t>
  </si>
  <si>
    <t>Email:shawnhuff2007@yahoo.com</t>
  </si>
  <si>
    <t>Phone:6189776722</t>
  </si>
  <si>
    <t>Abigail Meysembourg</t>
  </si>
  <si>
    <t>Jr Lancers</t>
  </si>
  <si>
    <t>christine.meysembourg@gmail.com</t>
  </si>
  <si>
    <t>(512) 284-4082</t>
  </si>
  <si>
    <t>Emilia Huff</t>
  </si>
  <si>
    <t>Lady Roughnecks 11u</t>
  </si>
  <si>
    <t>shawnhuff2007@yahoo.com</t>
  </si>
  <si>
    <t>(618) 977-6722</t>
  </si>
  <si>
    <t>Emma Marlow</t>
  </si>
  <si>
    <t>HOLLYWOOD HITTERS 12UO</t>
  </si>
  <si>
    <t>monicamarlow@yahoo.com</t>
  </si>
  <si>
    <t>(618) 315-2548</t>
  </si>
  <si>
    <t>Hadlee Debose</t>
  </si>
  <si>
    <t>cliffdebose@icloud.com</t>
  </si>
  <si>
    <t>(618) 272-6996</t>
  </si>
  <si>
    <t>Harley Shaw</t>
  </si>
  <si>
    <t>Kinsley Thompson</t>
  </si>
  <si>
    <t>briburke91@gmail.com</t>
  </si>
  <si>
    <t>(309) 331-0078</t>
  </si>
  <si>
    <t>Kymberlee Reynolds</t>
  </si>
  <si>
    <t>Springfield Shamrocks 11U</t>
  </si>
  <si>
    <t>bill.reynolds@theboatdock.com</t>
  </si>
  <si>
    <t>(217) 306-1772</t>
  </si>
  <si>
    <t>Mackenzie Workman</t>
  </si>
  <si>
    <t>Workman_34@hotmail.com</t>
  </si>
  <si>
    <t>(573) 576-7869</t>
  </si>
  <si>
    <t>Ruby Willmann</t>
  </si>
  <si>
    <t>chadwillmann87@gmail.com</t>
  </si>
  <si>
    <t>(618) 806-1709</t>
  </si>
  <si>
    <t>Sophia Poveda</t>
  </si>
  <si>
    <t>kpoveda9720@gmail.com</t>
  </si>
  <si>
    <t>(618) 975-8516</t>
  </si>
  <si>
    <t>Trinity Dodson</t>
  </si>
  <si>
    <t>shaundodson491@gmail.com</t>
  </si>
  <si>
    <t>(636) 383-0869</t>
  </si>
  <si>
    <t>Coach:Heather Savage</t>
  </si>
  <si>
    <t>Travel Team:Southern Envy</t>
  </si>
  <si>
    <t>Email:dohn1987@yahoo.com</t>
  </si>
  <si>
    <t>Phone:6183080679</t>
  </si>
  <si>
    <t>Brynlee Thurman</t>
  </si>
  <si>
    <t>daeshaspearman@yahoo.com</t>
  </si>
  <si>
    <t>(573) 694-1531</t>
  </si>
  <si>
    <t>Charlotte Garcia</t>
  </si>
  <si>
    <t>jnkfamily09@gmail.com</t>
  </si>
  <si>
    <t>(515) 419-6603</t>
  </si>
  <si>
    <t>Clara Hausgen</t>
  </si>
  <si>
    <t>jmhausgen@yahoo.com</t>
  </si>
  <si>
    <t>(636) 358-7278</t>
  </si>
  <si>
    <t>Ella Lydick</t>
  </si>
  <si>
    <t>mmlydick85@gmail.com</t>
  </si>
  <si>
    <t>(618) 926-4904</t>
  </si>
  <si>
    <t>Emberlyn Vela</t>
  </si>
  <si>
    <t>Lady Speakers 12U</t>
  </si>
  <si>
    <t>jessica.velarn@gmail.com</t>
  </si>
  <si>
    <t>(217) 202-8662</t>
  </si>
  <si>
    <t>Emorie Smith</t>
  </si>
  <si>
    <t>dohn1987@yahoo.com</t>
  </si>
  <si>
    <t>(618) 308-0679</t>
  </si>
  <si>
    <t>Eve Spencer</t>
  </si>
  <si>
    <t>Storm</t>
  </si>
  <si>
    <t>Lela Feely</t>
  </si>
  <si>
    <t>clfeely@gmail.com</t>
  </si>
  <si>
    <t>(901) 219-5375</t>
  </si>
  <si>
    <t>Rayanna Strader</t>
  </si>
  <si>
    <t>katieopel@gmail.com</t>
  </si>
  <si>
    <t>(618) 978-6916</t>
  </si>
  <si>
    <t>shailynn bowman</t>
  </si>
  <si>
    <t>paittonpowell@icloud.com</t>
  </si>
  <si>
    <t>(618) 383-5871</t>
  </si>
  <si>
    <t>Coach:Jason Cooper</t>
  </si>
  <si>
    <t>Travel Team:Storm</t>
  </si>
  <si>
    <t>Email:cooperjasons@yahoo.com</t>
  </si>
  <si>
    <t>Phone:2175565761</t>
  </si>
  <si>
    <t>Addyson Bennett</t>
  </si>
  <si>
    <t>Lady Xtreme 12U Faith</t>
  </si>
  <si>
    <t>amurdock34@hotmail.com</t>
  </si>
  <si>
    <t>(309) 373-4332</t>
  </si>
  <si>
    <t>Ava Sarantakis</t>
  </si>
  <si>
    <t>St. Peter’s Stars</t>
  </si>
  <si>
    <t>mulepv@hotmail.com</t>
  </si>
  <si>
    <t>(636) 299-2461</t>
  </si>
  <si>
    <t>Brooklynn Metcalfe</t>
  </si>
  <si>
    <t>meghanmetcalfe7@gmail.com</t>
  </si>
  <si>
    <t>(618) 444-2669</t>
  </si>
  <si>
    <t>Ellie Swick</t>
  </si>
  <si>
    <t>Midwest Menace 12U</t>
  </si>
  <si>
    <t>erron.swick@gmail.com</t>
  </si>
  <si>
    <t>(217) 556-8532</t>
  </si>
  <si>
    <t>Emerson Cooper</t>
  </si>
  <si>
    <t>cooperjasons@yahoo.com</t>
  </si>
  <si>
    <t>(217) 556-5761</t>
  </si>
  <si>
    <t>Emmalynn McKenzie</t>
  </si>
  <si>
    <t>Izabelle Silva</t>
  </si>
  <si>
    <t>chuvis1@yahoo.com</t>
  </si>
  <si>
    <t>(510) 734-8148</t>
  </si>
  <si>
    <t>Lydia Katt</t>
  </si>
  <si>
    <t>akatt2010@gmail.com</t>
  </si>
  <si>
    <t>(618) 977-0561</t>
  </si>
  <si>
    <t>Paisley Frank</t>
  </si>
  <si>
    <t>Afrank2184@yahoo.com</t>
  </si>
  <si>
    <t>(217) 204-4844</t>
  </si>
  <si>
    <t>Rylan Van Fleet</t>
  </si>
  <si>
    <t>tlvrgv2011@gmail.com</t>
  </si>
  <si>
    <t>(309) 333-1136</t>
  </si>
  <si>
    <t>Tess Maher</t>
  </si>
  <si>
    <t>Theresamhr@gmail.com</t>
  </si>
  <si>
    <t>(636) 373-4724</t>
  </si>
  <si>
    <t>Annabelle Doubet</t>
  </si>
  <si>
    <t>sarah_marc02@hotmail.com</t>
  </si>
  <si>
    <t>(618) 696-6058</t>
  </si>
  <si>
    <t>Avery Mann</t>
  </si>
  <si>
    <t>mann.pharmd.09@gmail.com</t>
  </si>
  <si>
    <t>(618) 201-4114</t>
  </si>
  <si>
    <t>Emily Austin</t>
  </si>
  <si>
    <t>Harper Garlich</t>
  </si>
  <si>
    <t>Carrireed@aol.com</t>
  </si>
  <si>
    <t>(618) 541-2514</t>
  </si>
  <si>
    <t>Lexi Abel</t>
  </si>
  <si>
    <t>julieabel1@yahoo.com</t>
  </si>
  <si>
    <t>(217) 460-0026</t>
  </si>
  <si>
    <t>Lorilei Wilcox</t>
  </si>
  <si>
    <t>Illinois Esprit 11u - Haegele</t>
  </si>
  <si>
    <t>greg.wilcox@gmail.com</t>
  </si>
  <si>
    <t>(618) 910-2737</t>
  </si>
  <si>
    <t>Madison Barringer</t>
  </si>
  <si>
    <t>Stl.stevo@yahoo.com</t>
  </si>
  <si>
    <t>(618) 779-4228</t>
  </si>
  <si>
    <t>Mariah Bundy</t>
  </si>
  <si>
    <t>Jsarg88@gmail.com</t>
  </si>
  <si>
    <t>(309) 313-5787</t>
  </si>
  <si>
    <t>McKenzie Polston</t>
  </si>
  <si>
    <t>jwpolston14@outlook.com</t>
  </si>
  <si>
    <t>(317) 691-0604</t>
  </si>
  <si>
    <t>Myra Palmer</t>
  </si>
  <si>
    <t>Nora McClanahan</t>
  </si>
  <si>
    <t>Coach:Francisca Summers</t>
  </si>
  <si>
    <t>Email:sftball03@yahoo.com</t>
  </si>
  <si>
    <t>Alivia Newlin</t>
  </si>
  <si>
    <t>Blakely McClellan</t>
  </si>
  <si>
    <t>kbmcclellan2@yahoo.com</t>
  </si>
  <si>
    <t>(618) 292-2981</t>
  </si>
  <si>
    <t>Brynn Hails</t>
  </si>
  <si>
    <t>jenf8765309@yahoo.com</t>
  </si>
  <si>
    <t>(618) 315-1225</t>
  </si>
  <si>
    <t>Dylan Robinson</t>
  </si>
  <si>
    <t>amanda.robinson1980@gmail.com</t>
  </si>
  <si>
    <t>(618) 499-8181</t>
  </si>
  <si>
    <t>Ember Vail</t>
  </si>
  <si>
    <t>shaevail53@gmail.com</t>
  </si>
  <si>
    <t>(618) 579-6371</t>
  </si>
  <si>
    <t>Emma Heck</t>
  </si>
  <si>
    <t>jennaheck84@yahoo.com</t>
  </si>
  <si>
    <t>(708) 955-0247</t>
  </si>
  <si>
    <t>Emmah Summers</t>
  </si>
  <si>
    <t>Mabry Booher</t>
  </si>
  <si>
    <t>rachelbooher13@gmail.com</t>
  </si>
  <si>
    <t>(618) 267-6639</t>
  </si>
  <si>
    <t>Macie Estell</t>
  </si>
  <si>
    <t>paul_estell@hotmail.com</t>
  </si>
  <si>
    <t>(217) 556-5473</t>
  </si>
  <si>
    <t>Remi Walden</t>
  </si>
  <si>
    <t>mwalden@piasabirds.net</t>
  </si>
  <si>
    <t>(618) 535-1798</t>
  </si>
  <si>
    <t>Sailor Pastrovich</t>
  </si>
  <si>
    <t>l_pastrovich@yahoo.com</t>
  </si>
  <si>
    <t>(618) 781-8122</t>
  </si>
  <si>
    <t>Coach:Brandon Herrin</t>
  </si>
  <si>
    <t>Travel Team:Midstate Blaze 2012</t>
  </si>
  <si>
    <t>Email:bherri5@wgu.edu</t>
  </si>
  <si>
    <t>Phone:2174978188</t>
  </si>
  <si>
    <t>Avery Kling</t>
  </si>
  <si>
    <t>kbollinger30@yahoo.com</t>
  </si>
  <si>
    <t>(309) 713-6633</t>
  </si>
  <si>
    <t>Caroline Hunt</t>
  </si>
  <si>
    <t>WILDCATS</t>
  </si>
  <si>
    <t>jkhunt516@gmail.com</t>
  </si>
  <si>
    <t>(812) 639-7637</t>
  </si>
  <si>
    <t>Desalyn Durbin</t>
  </si>
  <si>
    <t>jdurbin@peoriacounty.org</t>
  </si>
  <si>
    <t>(309) 648-6030</t>
  </si>
  <si>
    <t>Harper Eldridge</t>
  </si>
  <si>
    <t>Midstate Blaze</t>
  </si>
  <si>
    <t>samrn678@yahoo.com</t>
  </si>
  <si>
    <t>(217) 416-0387</t>
  </si>
  <si>
    <t>isabella Peer</t>
  </si>
  <si>
    <t>Quad City Lady A\'s</t>
  </si>
  <si>
    <t>ampmap4@gmail.com</t>
  </si>
  <si>
    <t>(309) 502-8158</t>
  </si>
  <si>
    <t>Kallyn Massie</t>
  </si>
  <si>
    <t>joshua.massie2@gmail.com</t>
  </si>
  <si>
    <t>(563) 468-3060</t>
  </si>
  <si>
    <t>Lennon Trusty</t>
  </si>
  <si>
    <t>Brittanytrusty60@gmail.com</t>
  </si>
  <si>
    <t>(765) 585-4964</t>
  </si>
  <si>
    <t>Madelynn Herrin</t>
  </si>
  <si>
    <t>bherri5@wgu.edu</t>
  </si>
  <si>
    <t>(217) 497-8188</t>
  </si>
  <si>
    <t>Remington Norris</t>
  </si>
  <si>
    <t>sarahlukancic12@gmail.com</t>
  </si>
  <si>
    <t>(618) 983-9012</t>
  </si>
  <si>
    <t>Rylan Hilliard</t>
  </si>
  <si>
    <t>ahilliard11@yahoo.com</t>
  </si>
  <si>
    <t>(618) 694-8606</t>
  </si>
  <si>
    <t>Taylin Cook</t>
  </si>
  <si>
    <t>Illinois Valley Aftershock 11u</t>
  </si>
  <si>
    <t>megan0229@gmail.com</t>
  </si>
  <si>
    <t>(815) 993-0691</t>
  </si>
  <si>
    <t>Coach:Melanie Thomas</t>
  </si>
  <si>
    <t>Travel Team:Gateway Stallions</t>
  </si>
  <si>
    <t>Email:melanie.thomas1023@gmail.com</t>
  </si>
  <si>
    <t>Phone:6189731534</t>
  </si>
  <si>
    <t>Allie Hunter</t>
  </si>
  <si>
    <t>4pkhunter@gmail.com</t>
  </si>
  <si>
    <t>(618) 946-0562</t>
  </si>
  <si>
    <t>Allison Siegler</t>
  </si>
  <si>
    <t>tomsiegler@gmail.com</t>
  </si>
  <si>
    <t>(618) 267-0914</t>
  </si>
  <si>
    <t>Anastasia Nichols</t>
  </si>
  <si>
    <t>isp5982@gmail.com</t>
  </si>
  <si>
    <t>(815) 200-5063</t>
  </si>
  <si>
    <t>Blaire Day</t>
  </si>
  <si>
    <t>Gateway Stallions</t>
  </si>
  <si>
    <t>possydub@gmail.com</t>
  </si>
  <si>
    <t>(618) 530-3369</t>
  </si>
  <si>
    <t>Charlotte Ocasio</t>
  </si>
  <si>
    <t>Caliber Fastpitch</t>
  </si>
  <si>
    <t>b.mcclusky@gmail.com</t>
  </si>
  <si>
    <t>(630) 267-8465</t>
  </si>
  <si>
    <t>Ellison Judd</t>
  </si>
  <si>
    <t>ashleyjudd1030@hotmail.com</t>
  </si>
  <si>
    <t>(217) 821-3260</t>
  </si>
  <si>
    <t>Emma Hawley</t>
  </si>
  <si>
    <t>sarabeth677@gmail.com</t>
  </si>
  <si>
    <t>(618) 231-0294</t>
  </si>
  <si>
    <t>Hannah Dahl</t>
  </si>
  <si>
    <t>Mason County Black Widows</t>
  </si>
  <si>
    <t>dahl22@hotmail.com</t>
  </si>
  <si>
    <t>(309) 657-3224</t>
  </si>
  <si>
    <t>Maci Montroy</t>
  </si>
  <si>
    <t>bjandtj22@gmail.com</t>
  </si>
  <si>
    <t>(618) 444-5720</t>
  </si>
  <si>
    <t>Mia Griffith</t>
  </si>
  <si>
    <t>Griffith.tasha@yahoo.com</t>
  </si>
  <si>
    <t>(217) 417-6157</t>
  </si>
  <si>
    <t>RayLynn Lewis</t>
  </si>
  <si>
    <t>proudtobealewis@gmail.com</t>
  </si>
  <si>
    <t>(618) 550-3438</t>
  </si>
  <si>
    <t>Adelynn Skaggs</t>
  </si>
  <si>
    <t>HOLLYWOOD HITTERS 12U</t>
  </si>
  <si>
    <t>coreyheather1219@gmail.com</t>
  </si>
  <si>
    <t>(920) 204-4499</t>
  </si>
  <si>
    <t>Arianna Rogers</t>
  </si>
  <si>
    <t>jrogers2449@yahoo.com</t>
  </si>
  <si>
    <t>(618) 799-1474</t>
  </si>
  <si>
    <t>Autumn Hearty</t>
  </si>
  <si>
    <t>delld@ic.edu</t>
  </si>
  <si>
    <t>(618) 560-9927</t>
  </si>
  <si>
    <t>Brinn Detmer</t>
  </si>
  <si>
    <t>lindsaydye23@gmail.com</t>
  </si>
  <si>
    <t>(618) 267-6660</t>
  </si>
  <si>
    <t>Emersyn Roberts</t>
  </si>
  <si>
    <t>carriearoberts4@gmail.com</t>
  </si>
  <si>
    <t>(309) 472-7774</t>
  </si>
  <si>
    <t>Harlow Tellefsen</t>
  </si>
  <si>
    <t>joshtellefsen@hotmail.com</t>
  </si>
  <si>
    <t>(618) 780-3811</t>
  </si>
  <si>
    <t>Jalynn Griffith</t>
  </si>
  <si>
    <t>Central Illinois Select Fillies 11u</t>
  </si>
  <si>
    <t>jessiedoubet44@yahoo.com</t>
  </si>
  <si>
    <t>(309) 310-3053</t>
  </si>
  <si>
    <t>Jordyn Scofield</t>
  </si>
  <si>
    <t>bethany.scofield@gmail.com</t>
  </si>
  <si>
    <t>(314) 755-0530</t>
  </si>
  <si>
    <t>Larissa Cross</t>
  </si>
  <si>
    <t>jonrisley77@yahoo.com</t>
  </si>
  <si>
    <t>(618) 384-6095</t>
  </si>
  <si>
    <t>Lauryn Tate</t>
  </si>
  <si>
    <t>Brownkl77@yahoo.com</t>
  </si>
  <si>
    <t>(217) 620-9277</t>
  </si>
  <si>
    <t>Parker Blair</t>
  </si>
  <si>
    <t>dougb_8@yahoo.com</t>
  </si>
  <si>
    <t>(815) 228-3395</t>
  </si>
  <si>
    <t>14B ALL-STATE PLAYER ROSTERS</t>
  </si>
  <si>
    <t>Coach:Shawn Tuthill</t>
  </si>
  <si>
    <t>Travel Team:Thunder Fastpitch</t>
  </si>
  <si>
    <t>Email:shawn.tuthill@yahoo.com</t>
  </si>
  <si>
    <t>Phone:6189226971</t>
  </si>
  <si>
    <t>Alaina McNalley</t>
  </si>
  <si>
    <t>Select Fastpitch 12u STL CM/CG</t>
  </si>
  <si>
    <t>shoelace6306@yahoo.com</t>
  </si>
  <si>
    <t>(618) 977-9263</t>
  </si>
  <si>
    <t>Alexis Stephens</t>
  </si>
  <si>
    <t>Rhinos - Sanchez</t>
  </si>
  <si>
    <t>382tami@gmail.com</t>
  </si>
  <si>
    <t>(309) 310-6239</t>
  </si>
  <si>
    <t>Ashlyn Steinkamp</t>
  </si>
  <si>
    <t>Lady Roughnecks 2011</t>
  </si>
  <si>
    <t>cujos3@yahoo.com</t>
  </si>
  <si>
    <t>(618) 559-6543</t>
  </si>
  <si>
    <t>Avery Donohue</t>
  </si>
  <si>
    <t>donohues97@yahoo.com</t>
  </si>
  <si>
    <t>(618) 501-3285</t>
  </si>
  <si>
    <t>Bella Woods</t>
  </si>
  <si>
    <t>Midwest Mafia</t>
  </si>
  <si>
    <t>woods@wcusd15.org</t>
  </si>
  <si>
    <t>(217) 836-5541</t>
  </si>
  <si>
    <t>Jamyson Baker</t>
  </si>
  <si>
    <t>Extreme 14U Soderlund</t>
  </si>
  <si>
    <t>lesliebaker99@me.com</t>
  </si>
  <si>
    <t>(618) 581-9374</t>
  </si>
  <si>
    <t>Laura Tuthill</t>
  </si>
  <si>
    <t>13U Thunder Fastpitch</t>
  </si>
  <si>
    <t>emmatuthill@yahoo.com</t>
  </si>
  <si>
    <t>(618) 751-9261</t>
  </si>
  <si>
    <t>Lexi Wallace</t>
  </si>
  <si>
    <t>Kevinwallace595@yahoo.com</t>
  </si>
  <si>
    <t>(309) 262-9209</t>
  </si>
  <si>
    <t>Makenna Hall</t>
  </si>
  <si>
    <t>ACO Crush 14U Blue</t>
  </si>
  <si>
    <t>erica.hall.0102@gmail.com</t>
  </si>
  <si>
    <t>(859) 588-8141</t>
  </si>
  <si>
    <t>Reagan Cheek</t>
  </si>
  <si>
    <t>jdcheek22@msn.com</t>
  </si>
  <si>
    <t>(618) 697-5997</t>
  </si>
  <si>
    <t>Coach:Matt Borghesi</t>
  </si>
  <si>
    <t>Travel Team:Shooting Stars</t>
  </si>
  <si>
    <t>Email:matt.borghesi@yahoo.com</t>
  </si>
  <si>
    <t>Phone:3148825618</t>
  </si>
  <si>
    <t>Avery Hissong</t>
  </si>
  <si>
    <t>Mattoon Cobras 14U JH</t>
  </si>
  <si>
    <t>hissongb@charleston.k12.il.us</t>
  </si>
  <si>
    <t>(217) 840-0328</t>
  </si>
  <si>
    <t>Jaelynn Abell</t>
  </si>
  <si>
    <t>Southern Diamonds</t>
  </si>
  <si>
    <t>tja1824@hotmail.com</t>
  </si>
  <si>
    <t>(618) 384-8247</t>
  </si>
  <si>
    <t>Jazlynn Vaughn</t>
  </si>
  <si>
    <t>Central Illinois Select Fillies 13u</t>
  </si>
  <si>
    <t>dfiello1985@hotmail.com</t>
  </si>
  <si>
    <t>(815) 953-1343</t>
  </si>
  <si>
    <t>Julissa Borghesi</t>
  </si>
  <si>
    <t>Shooting Stars 2K11(Borghesi)</t>
  </si>
  <si>
    <t>Matt.borghesi@yahoo.com</t>
  </si>
  <si>
    <t>(314) 882-5618</t>
  </si>
  <si>
    <t>Kali Althoff</t>
  </si>
  <si>
    <t>cjfroggie@yahoo.com</t>
  </si>
  <si>
    <t>(217) 663-5626</t>
  </si>
  <si>
    <t>Karen Szachnitowski</t>
  </si>
  <si>
    <t>Mattoon Pride 14U</t>
  </si>
  <si>
    <t>shellnski@hotmail.com</t>
  </si>
  <si>
    <t>(217) 454-5421</t>
  </si>
  <si>
    <t>Kendra Miller</t>
  </si>
  <si>
    <t>Missouri Bombers 2030 Gold</t>
  </si>
  <si>
    <t>alugena95@gmail.com</t>
  </si>
  <si>
    <t>(573) 505-2305</t>
  </si>
  <si>
    <t>Kiley Lindsay</t>
  </si>
  <si>
    <t>tlindsay@gallatincusd7.com</t>
  </si>
  <si>
    <t>(618) 713-1581</t>
  </si>
  <si>
    <t>Madeline Crowe</t>
  </si>
  <si>
    <t>ACO Crush 14U Coral</t>
  </si>
  <si>
    <t>adair_alyssa@yahoo.com</t>
  </si>
  <si>
    <t>(402) 650-3311</t>
  </si>
  <si>
    <t>Phoenix Jones</t>
  </si>
  <si>
    <t>BNJones21@hotmail.com</t>
  </si>
  <si>
    <t>(608) 780-3371</t>
  </si>
  <si>
    <t>Coach:Jason Jones</t>
  </si>
  <si>
    <t>Email:jjones@wbsd113.org</t>
  </si>
  <si>
    <t>Phone:6185708948</t>
  </si>
  <si>
    <t>Aubrey Ingold</t>
  </si>
  <si>
    <t>Peoria Sluggers - Webb</t>
  </si>
  <si>
    <t>emt_8503@yahoo.com</t>
  </si>
  <si>
    <t>(309) 253-4536</t>
  </si>
  <si>
    <t>Aubrey Wallendorf</t>
  </si>
  <si>
    <t>Illinois Gators 2030</t>
  </si>
  <si>
    <t>swallendorf80@gmail.com</t>
  </si>
  <si>
    <t>(618) 946-0001</t>
  </si>
  <si>
    <t>Blaire Suckow</t>
  </si>
  <si>
    <t>Cumberland Vets 13U</t>
  </si>
  <si>
    <t>nsuckow@gmail.com</t>
  </si>
  <si>
    <t>(217) 821-2179</t>
  </si>
  <si>
    <t>Bryley Jones</t>
  </si>
  <si>
    <t>Smithton Storm 13U</t>
  </si>
  <si>
    <t>jjones@wbsd113.org</t>
  </si>
  <si>
    <t>(618) 570-8948</t>
  </si>
  <si>
    <t>Jayden Goodson</t>
  </si>
  <si>
    <t>SEMO Intensity</t>
  </si>
  <si>
    <t>Karsyn Lewis</t>
  </si>
  <si>
    <t>Blitz 14u Long/Carlton</t>
  </si>
  <si>
    <t>hollylewis215@yahoo.com</t>
  </si>
  <si>
    <t>(618) 559-5049</t>
  </si>
  <si>
    <t>Kylie Clemens</t>
  </si>
  <si>
    <t>Black Widows 2030</t>
  </si>
  <si>
    <t>rioclemens12@gmail.com</t>
  </si>
  <si>
    <t>(314) 600-2734</t>
  </si>
  <si>
    <t>Norah Noreuil</t>
  </si>
  <si>
    <t>noreuils@msn.com</t>
  </si>
  <si>
    <t>(217) 836-9212</t>
  </si>
  <si>
    <t>Tayler Ford</t>
  </si>
  <si>
    <t>Wrecking Crew 13u</t>
  </si>
  <si>
    <t>roxanaauto@att.net</t>
  </si>
  <si>
    <t>(618) 580-3360</t>
  </si>
  <si>
    <t>Zoe Bayler</t>
  </si>
  <si>
    <t>cbayler12@gmail.com</t>
  </si>
  <si>
    <t>(618) 308-7685</t>
  </si>
  <si>
    <t>Coach:Josh Hecht</t>
  </si>
  <si>
    <t>Email:joshua_hecht@yahoo.com</t>
  </si>
  <si>
    <t>Phone:6186152762</t>
  </si>
  <si>
    <t>Alexis Ellenberg</t>
  </si>
  <si>
    <t>tme88@live.com</t>
  </si>
  <si>
    <t>(217) 565-0453</t>
  </si>
  <si>
    <t>Anissa Herschberger</t>
  </si>
  <si>
    <t>renaherschberger@yahoo.com</t>
  </si>
  <si>
    <t>(217) 460-0898</t>
  </si>
  <si>
    <t>Anley Berbaum</t>
  </si>
  <si>
    <t>BNGSA Guardians 14U Post</t>
  </si>
  <si>
    <t>mebjeb09@gmail.com</t>
  </si>
  <si>
    <t>(217) 714-0390</t>
  </si>
  <si>
    <t>Braylin Sutton</t>
  </si>
  <si>
    <t>kali.cc@hotmail.com</t>
  </si>
  <si>
    <t>(573) 560-0487</t>
  </si>
  <si>
    <t>Chloe Dossett</t>
  </si>
  <si>
    <t>Extreme Soderland</t>
  </si>
  <si>
    <t>sarah7785@hotmail.com</t>
  </si>
  <si>
    <t>(618) 4206222</t>
  </si>
  <si>
    <t>Keagan Shanle</t>
  </si>
  <si>
    <t>jcollins922@att.net</t>
  </si>
  <si>
    <t>(217) 652-0123</t>
  </si>
  <si>
    <t>Kinsley Hecht</t>
  </si>
  <si>
    <t>joshua_hecht@yahoo.com</t>
  </si>
  <si>
    <t>(618) 615-2762</t>
  </si>
  <si>
    <t>Mallory Dicken</t>
  </si>
  <si>
    <t>melanie.dicken81@gmail.com</t>
  </si>
  <si>
    <t>(309) 838-8375</t>
  </si>
  <si>
    <t>Noelle Strohbeck</t>
  </si>
  <si>
    <t>hollystrohbeck@gmail.com</t>
  </si>
  <si>
    <t>(618) 882-8470</t>
  </si>
  <si>
    <t>Preslee Tongate</t>
  </si>
  <si>
    <t>Premier Fastpitch Vetter 14U</t>
  </si>
  <si>
    <t>holli.tongate@gmail.com</t>
  </si>
  <si>
    <t>(309) 212-0716</t>
  </si>
  <si>
    <t>Riley Wilson</t>
  </si>
  <si>
    <t>Metro East Blaze 2030</t>
  </si>
  <si>
    <t>Coach:Emma Janning</t>
  </si>
  <si>
    <t>Email:ejanning10@gmail.com</t>
  </si>
  <si>
    <t>Phone:6188302315</t>
  </si>
  <si>
    <t>Addilee Hefner</t>
  </si>
  <si>
    <t>Renegades 13U - Snow</t>
  </si>
  <si>
    <t>calleedobbs@yahoo.com</t>
  </si>
  <si>
    <t>(618) 472-2373</t>
  </si>
  <si>
    <t>Aynsley Snow</t>
  </si>
  <si>
    <t>Hitting Center Legacy Rowcliff</t>
  </si>
  <si>
    <t>Snow5530@comcast.net</t>
  </si>
  <si>
    <t>(217) 521-7137</t>
  </si>
  <si>
    <t>Charlie Doan</t>
  </si>
  <si>
    <t>Z20 Bombers 13U Doan</t>
  </si>
  <si>
    <t>autumndoan@gmail.com</t>
  </si>
  <si>
    <t>(618) 521-7463</t>
  </si>
  <si>
    <t>Delany Walraven</t>
  </si>
  <si>
    <t>Lady Xtreme 14U Peed</t>
  </si>
  <si>
    <t>Bwals0417@gmail.com</t>
  </si>
  <si>
    <t>(309) 966-5336</t>
  </si>
  <si>
    <t>Hallie Ruff</t>
  </si>
  <si>
    <t>halliegrace2012@gmail.com</t>
  </si>
  <si>
    <t>(618) 727-0301</t>
  </si>
  <si>
    <t>Lucy Biles</t>
  </si>
  <si>
    <t>Diamond Divas</t>
  </si>
  <si>
    <t>jbiles07@yahoo.com</t>
  </si>
  <si>
    <t>(573) 259-6901</t>
  </si>
  <si>
    <t>Madalyn Lunnemann</t>
  </si>
  <si>
    <t>alunnemann@yahoo.com</t>
  </si>
  <si>
    <t>(618) 318-3221</t>
  </si>
  <si>
    <t>Reese Klinke</t>
  </si>
  <si>
    <t>wklinke7@gmail.com</t>
  </si>
  <si>
    <t>(309) 678-1490</t>
  </si>
  <si>
    <t>Rhyan Westefer</t>
  </si>
  <si>
    <t>kwestefer@comcast.net</t>
  </si>
  <si>
    <t>(309) 854-2190</t>
  </si>
  <si>
    <t>Tinley Johnson</t>
  </si>
  <si>
    <t>megankjohnson.one@gmail.com</t>
  </si>
  <si>
    <t>(309) 231-5964</t>
  </si>
  <si>
    <t>Coach:Nick Sanchez</t>
  </si>
  <si>
    <t>Travel Team:Rhinos - Sanchez</t>
  </si>
  <si>
    <t>Email:nsanchez@cchssaints.org</t>
  </si>
  <si>
    <t>Phone:3096602346</t>
  </si>
  <si>
    <t>Harper Lawson</t>
  </si>
  <si>
    <t>Midwest Ridge Runners</t>
  </si>
  <si>
    <t>randilawson2008@gmail.com</t>
  </si>
  <si>
    <t>(217) 370-8452</t>
  </si>
  <si>
    <t>Journey Snow</t>
  </si>
  <si>
    <t>Katelyn Dreier</t>
  </si>
  <si>
    <t>smdreier@gmail.com</t>
  </si>
  <si>
    <t>(618) 974-3407</t>
  </si>
  <si>
    <t>Kaylee Byers</t>
  </si>
  <si>
    <t>New Lenox Power 13U</t>
  </si>
  <si>
    <t>tcbyers4@gmail.com</t>
  </si>
  <si>
    <t>(815) 790-3608</t>
  </si>
  <si>
    <t>Kinley Troncin</t>
  </si>
  <si>
    <t>Hericanes</t>
  </si>
  <si>
    <t>STroncin2005@gmail.com</t>
  </si>
  <si>
    <t>(573) 263-3729</t>
  </si>
  <si>
    <t>Makynlee Price</t>
  </si>
  <si>
    <t>pricegirls000@gmail.com</t>
  </si>
  <si>
    <t>(217) 473-6313</t>
  </si>
  <si>
    <t>Olivia Sanchez</t>
  </si>
  <si>
    <t>nsanchez@CCHSsaints.org</t>
  </si>
  <si>
    <t>(309) 660-2346</t>
  </si>
  <si>
    <t>Piper Wittman</t>
  </si>
  <si>
    <t>bethany.r.wallendorf@gmail.com</t>
  </si>
  <si>
    <t>(314) 608-7173</t>
  </si>
  <si>
    <t>Rebecca Heck</t>
  </si>
  <si>
    <t>Sophie McGuffin</t>
  </si>
  <si>
    <t>amcguffin79@gmail.com</t>
  </si>
  <si>
    <t>(309) 287-4715</t>
  </si>
  <si>
    <t>Coach:Jason Goddard</t>
  </si>
  <si>
    <t>Email:dextergoddard2008@gmail.com</t>
  </si>
  <si>
    <t>Phone:2172489055</t>
  </si>
  <si>
    <t>Avery Dove</t>
  </si>
  <si>
    <t>Illinois ESPRIT 012</t>
  </si>
  <si>
    <t>joshuakdove@gmail.com</t>
  </si>
  <si>
    <t>(901) 484-4648</t>
  </si>
  <si>
    <t>Brooklynn Lester</t>
  </si>
  <si>
    <t>ursily279@yahoo.com</t>
  </si>
  <si>
    <t>(309) 229-7695</t>
  </si>
  <si>
    <t>Claire Hunt</t>
  </si>
  <si>
    <t>Emerson Brim</t>
  </si>
  <si>
    <t>charlesbrim@yahoo.com</t>
  </si>
  <si>
    <t>(417) 388-0898</t>
  </si>
  <si>
    <t>Jah’Rai  Watson</t>
  </si>
  <si>
    <t>West Central Illinois Patriots</t>
  </si>
  <si>
    <t>watsonclan14@gmail.com</t>
  </si>
  <si>
    <t>(618) 954-2318</t>
  </si>
  <si>
    <t>Kinady Smith</t>
  </si>
  <si>
    <t>ragyn.edmonds2@countryfinancial.com</t>
  </si>
  <si>
    <t>(618) 383-6469</t>
  </si>
  <si>
    <t>Lydia Vermillion</t>
  </si>
  <si>
    <t>West Central Snipers</t>
  </si>
  <si>
    <t>jennavermillion@dotfoods.com</t>
  </si>
  <si>
    <t>(217) 473-1468</t>
  </si>
  <si>
    <t>Myla Beckham</t>
  </si>
  <si>
    <t>jrbeckham@hotmail.com</t>
  </si>
  <si>
    <t>(217) 556-3731</t>
  </si>
  <si>
    <t>Peyton Longcor</t>
  </si>
  <si>
    <t>dwg04@yahoo.com</t>
  </si>
  <si>
    <t>(217) 259-1142</t>
  </si>
  <si>
    <t>Ragon Goddard</t>
  </si>
  <si>
    <t>dextergoddard2008@gmail.com</t>
  </si>
  <si>
    <t>(217) 248-9055</t>
  </si>
  <si>
    <t>Coach:Rick Shaw</t>
  </si>
  <si>
    <t>Phone:2173160528</t>
  </si>
  <si>
    <t>Addison Miller</t>
  </si>
  <si>
    <t>Premier 13u Miller</t>
  </si>
  <si>
    <t>Kelsey.boeser@gmail.com</t>
  </si>
  <si>
    <t>(618) 514-2219</t>
  </si>
  <si>
    <t>Destiny Black</t>
  </si>
  <si>
    <t>desmommy46@gmail.com</t>
  </si>
  <si>
    <t>(618) 204-9683</t>
  </si>
  <si>
    <t>Eileen Reynolds</t>
  </si>
  <si>
    <t>Illinois Esprit Norman</t>
  </si>
  <si>
    <t>dougndot@sbcglobal.net</t>
  </si>
  <si>
    <t>(314) 606-0527</t>
  </si>
  <si>
    <t>Karissa Harrison</t>
  </si>
  <si>
    <t>jksmith9611@yahoo.com</t>
  </si>
  <si>
    <t>(217) 491-2792</t>
  </si>
  <si>
    <t>Kennedy Barton</t>
  </si>
  <si>
    <t>IL Gators 14U Kunkle</t>
  </si>
  <si>
    <t>rbrombolich@bv119.net</t>
  </si>
  <si>
    <t>(618) 593-6929</t>
  </si>
  <si>
    <t>Kenzie Walker</t>
  </si>
  <si>
    <t>froot_28_86@yahoo.com</t>
  </si>
  <si>
    <t>(618) 704-4597</t>
  </si>
  <si>
    <t>Lauren Leibundguth</t>
  </si>
  <si>
    <t>Oak Park Windmills 14U</t>
  </si>
  <si>
    <t>guth9771@yahoo.com</t>
  </si>
  <si>
    <t>(708) 764-3840</t>
  </si>
  <si>
    <t>Madelyn Kelly</t>
  </si>
  <si>
    <t>sarahjk13@hotmail.com</t>
  </si>
  <si>
    <t>(309) 333-0357</t>
  </si>
  <si>
    <t>Sophia Congleton</t>
  </si>
  <si>
    <t>Missouri Fury 14u</t>
  </si>
  <si>
    <t>jeffcongleton@hotmail.com</t>
  </si>
  <si>
    <t>(314) 623-0853</t>
  </si>
  <si>
    <t>Victoria Barnes</t>
  </si>
  <si>
    <t>tkurtz44@gmail.com</t>
  </si>
  <si>
    <t>(618) 318-0167</t>
  </si>
  <si>
    <t>Coach:Harry Parsons</t>
  </si>
  <si>
    <t>Travel Team:Metro East Blaze</t>
  </si>
  <si>
    <t>Email:harry.parsons90@gmail.com</t>
  </si>
  <si>
    <t>Phone:6186706928</t>
  </si>
  <si>
    <t>Gemma Parsons</t>
  </si>
  <si>
    <t>harry.parsons90@gmail.com</t>
  </si>
  <si>
    <t>(618) 670-6928</t>
  </si>
  <si>
    <t>Carly Barr</t>
  </si>
  <si>
    <t>Quad City Cannons</t>
  </si>
  <si>
    <t>jbarr13@outlook.com</t>
  </si>
  <si>
    <t>(309) 737-6585</t>
  </si>
  <si>
    <t>Charlotte Chatman</t>
  </si>
  <si>
    <t>Team Impact 13U</t>
  </si>
  <si>
    <t>stacychatman88@gmail.com</t>
  </si>
  <si>
    <t>(618) 472-1655</t>
  </si>
  <si>
    <t>Ella Presswood</t>
  </si>
  <si>
    <t>Route 3 Rebels 13u</t>
  </si>
  <si>
    <t>presswood2461@gmail.com</t>
  </si>
  <si>
    <t>(618) 791-2461</t>
  </si>
  <si>
    <t>Kamdyn Boyd</t>
  </si>
  <si>
    <t>shaylee_louise08@hotmail.com</t>
  </si>
  <si>
    <t>(309) 369-6958</t>
  </si>
  <si>
    <t>Lexi Schrader</t>
  </si>
  <si>
    <t>Eagles Elite 14U</t>
  </si>
  <si>
    <t>info@cjinflatables.com</t>
  </si>
  <si>
    <t>(618) 839-8881</t>
  </si>
  <si>
    <t>Maci Bright</t>
  </si>
  <si>
    <t>karrie.bright@dotfoods.com</t>
  </si>
  <si>
    <t>(217) 248-3138</t>
  </si>
  <si>
    <t>Olivia Hammock</t>
  </si>
  <si>
    <t>Easton Elite</t>
  </si>
  <si>
    <t>Robinlhammock@gmail.com</t>
  </si>
  <si>
    <t>(573) 854-3366</t>
  </si>
  <si>
    <t>Rylea Mulholland</t>
  </si>
  <si>
    <t>mulholland88@gmail.com</t>
  </si>
  <si>
    <t>(618) 708-2120</t>
  </si>
  <si>
    <t>Savannah Reeves</t>
  </si>
  <si>
    <t>14C ALL-STATE PLAYER ROSTERS</t>
  </si>
  <si>
    <t>Alyssa Gould</t>
  </si>
  <si>
    <t>stefaniecj2011@gmail.com</t>
  </si>
  <si>
    <t>(618) 419-2616</t>
  </si>
  <si>
    <t>Amelia Tiemann</t>
  </si>
  <si>
    <t>Liberty Rebels</t>
  </si>
  <si>
    <t>joetiemann@gmail.com</t>
  </si>
  <si>
    <t>(217) 979-4630</t>
  </si>
  <si>
    <t>Brooklyn Holmquist</t>
  </si>
  <si>
    <t>Sauk Valley Sharks 13U</t>
  </si>
  <si>
    <t>ryanholmquist92@gmail.com</t>
  </si>
  <si>
    <t>(815) 441-9466</t>
  </si>
  <si>
    <t>Charlie Reising</t>
  </si>
  <si>
    <t>Evalynn Garrard</t>
  </si>
  <si>
    <t>lincolncontinental_66@yahoo.com</t>
  </si>
  <si>
    <t>(309) 642-7430</t>
  </si>
  <si>
    <t>Jessa Futch</t>
  </si>
  <si>
    <t>yennyblock@gmail.com</t>
  </si>
  <si>
    <t>(618) 499-6571</t>
  </si>
  <si>
    <t>Lilly Ellis</t>
  </si>
  <si>
    <t>Caliber 14u</t>
  </si>
  <si>
    <t>jackblickensderfer@gmail.com</t>
  </si>
  <si>
    <t>(217) 521-5224</t>
  </si>
  <si>
    <t>Myla Eggemeyer</t>
  </si>
  <si>
    <t>Route 3 Rebels</t>
  </si>
  <si>
    <t>adam.eggemeyer@gmail.com</t>
  </si>
  <si>
    <t>(314) 412-3569</t>
  </si>
  <si>
    <t>Nora Hinkle</t>
  </si>
  <si>
    <t>stephanie.hinkle23@gmail.com</t>
  </si>
  <si>
    <t>(618) 541-5472</t>
  </si>
  <si>
    <t>Pacyn Hatfield</t>
  </si>
  <si>
    <t>j_will09@yahoo.com</t>
  </si>
  <si>
    <t>(217) 820-6115</t>
  </si>
  <si>
    <t>Vivienne Mayer</t>
  </si>
  <si>
    <t>chead81@yahoo.com</t>
  </si>
  <si>
    <t>(618) 977-5001</t>
  </si>
  <si>
    <t>Coach:Matt Thomas</t>
  </si>
  <si>
    <t>Phone:6184108781</t>
  </si>
  <si>
    <t>Braylee LaBate</t>
  </si>
  <si>
    <t>Gators 14u West</t>
  </si>
  <si>
    <t>wengilbert@gmail.com</t>
  </si>
  <si>
    <t>(812) 870-5680</t>
  </si>
  <si>
    <t>Emilee Lilly</t>
  </si>
  <si>
    <t>MYTBA Sages</t>
  </si>
  <si>
    <t>jbarr8418@yahoo.com</t>
  </si>
  <si>
    <t>(217) 671-3791</t>
  </si>
  <si>
    <t>Kaelyn Oliger</t>
  </si>
  <si>
    <t>HEYBLUE22@YAHOO.COM</t>
  </si>
  <si>
    <t>KeyAnna Griffin</t>
  </si>
  <si>
    <t>K.mears@comcast.net</t>
  </si>
  <si>
    <t>(217) 433-6353</t>
  </si>
  <si>
    <t>Leena Bailey</t>
  </si>
  <si>
    <t>tbailey8912@gmail.com</t>
  </si>
  <si>
    <t>(217) 840-6899</t>
  </si>
  <si>
    <t>Mia Wheaton</t>
  </si>
  <si>
    <t>juliewheaton73@gmail.com</t>
  </si>
  <si>
    <t>(812) 239-5579</t>
  </si>
  <si>
    <t>Mya Kelbel</t>
  </si>
  <si>
    <t>Midwest Lady Rebels 14U - Coffman</t>
  </si>
  <si>
    <t>jkelbel314@gmail.com</t>
  </si>
  <si>
    <t>(636) 383-0315</t>
  </si>
  <si>
    <t>Shelby Ashen</t>
  </si>
  <si>
    <t>tireashen3@yahoo.com</t>
  </si>
  <si>
    <t>(314) 517-5845</t>
  </si>
  <si>
    <t>Sloan Freedline</t>
  </si>
  <si>
    <t>nadinefreedline@gmail.com</t>
  </si>
  <si>
    <t>(636) 734-1659</t>
  </si>
  <si>
    <t>Sophia Peifer</t>
  </si>
  <si>
    <t>toripeiferxoxo@gmail.com</t>
  </si>
  <si>
    <t>(217) 871-0342</t>
  </si>
  <si>
    <t>Teagan Brotherton</t>
  </si>
  <si>
    <t>Hollywood Hitters 14u</t>
  </si>
  <si>
    <t>alibrotherton99@gmail.com</t>
  </si>
  <si>
    <t>(618) 694-2959</t>
  </si>
  <si>
    <t>ALI Ehnle</t>
  </si>
  <si>
    <t>Central Illinois Blitz 14u</t>
  </si>
  <si>
    <t>aaronehnle@gmail.com</t>
  </si>
  <si>
    <t>(309) 360-5409</t>
  </si>
  <si>
    <t>Aubrey Miller</t>
  </si>
  <si>
    <t>Adams County Aces 14u</t>
  </si>
  <si>
    <t>miller4409@gmail.com</t>
  </si>
  <si>
    <t>(217) 617-2338</t>
  </si>
  <si>
    <t>Ayla Sheley</t>
  </si>
  <si>
    <t>sami8907@gmail.com</t>
  </si>
  <si>
    <t>(217) 322-7608</t>
  </si>
  <si>
    <t>Emilie Junge</t>
  </si>
  <si>
    <t>Midwest Rebels Knopp</t>
  </si>
  <si>
    <t>Faith Hasten</t>
  </si>
  <si>
    <t>hasten58@hotmail.com</t>
  </si>
  <si>
    <t>(309) 299-6300</t>
  </si>
  <si>
    <t>Kaylee Piersall</t>
  </si>
  <si>
    <t>michael_piersall@hotmail.com</t>
  </si>
  <si>
    <t>(573) 259-4265</t>
  </si>
  <si>
    <t>Kinsley Barnard</t>
  </si>
  <si>
    <t>melaniebroom@yahoo.com</t>
  </si>
  <si>
    <t>(317) 550-8121</t>
  </si>
  <si>
    <t>Natalie Junge</t>
  </si>
  <si>
    <t>Norah Uptmor</t>
  </si>
  <si>
    <t>uptmor22@yahoo.com</t>
  </si>
  <si>
    <t>(309) 678-9297</t>
  </si>
  <si>
    <t>Piper Lee</t>
  </si>
  <si>
    <t>leeandrew86@yahoo.com</t>
  </si>
  <si>
    <t>(812) 841-4801</t>
  </si>
  <si>
    <t>Tyleigh Maas</t>
  </si>
  <si>
    <t>amandamaas01@gmail.com</t>
  </si>
  <si>
    <t>(217) 430-8876</t>
  </si>
  <si>
    <t>Coach:James Hopkins</t>
  </si>
  <si>
    <t>Travel Team:Hericanes</t>
  </si>
  <si>
    <t>Email:jameshopkins28@yahoo.com</t>
  </si>
  <si>
    <t>Phone:6198228552</t>
  </si>
  <si>
    <t>Aaliyah Torres</t>
  </si>
  <si>
    <t>Outlaws</t>
  </si>
  <si>
    <t>luisjtorres92@yahoo.com</t>
  </si>
  <si>
    <t>(815) 575-5830</t>
  </si>
  <si>
    <t>Bella Ground</t>
  </si>
  <si>
    <t>Capital City Chaos Legacy 14U</t>
  </si>
  <si>
    <t>bettiatwood3@gmail.com</t>
  </si>
  <si>
    <t>(217) 520-9045</t>
  </si>
  <si>
    <t>Briley Bell</t>
  </si>
  <si>
    <t>Southside Prospects 14U</t>
  </si>
  <si>
    <t>SMARTSTUFFLISA@YAHOO.COM</t>
  </si>
  <si>
    <t>(423) 314-1108</t>
  </si>
  <si>
    <t>Izabell Williams</t>
  </si>
  <si>
    <t>bobbiwilliams84@gmail.com</t>
  </si>
  <si>
    <t>(618) 384-7290</t>
  </si>
  <si>
    <t>Justice Newman</t>
  </si>
  <si>
    <t>krae4649@yahoo.com</t>
  </si>
  <si>
    <t>(618) 926-4619</t>
  </si>
  <si>
    <t>Keagan Mathews</t>
  </si>
  <si>
    <t>hkmathews2006@gmail.com</t>
  </si>
  <si>
    <t>(217) 652-8636</t>
  </si>
  <si>
    <t>Lilly Johnson</t>
  </si>
  <si>
    <t>laurenjohnson4512@gmail.com</t>
  </si>
  <si>
    <t>(815) 347-7524</t>
  </si>
  <si>
    <t>Sylvia Hopkins</t>
  </si>
  <si>
    <t>jameshopkins28@yahoo.com</t>
  </si>
  <si>
    <t>(619) 822-8552</t>
  </si>
  <si>
    <t>Ella Hitzemann</t>
  </si>
  <si>
    <t>chitzemann@gmail.com</t>
  </si>
  <si>
    <t>(618) 610-6287</t>
  </si>
  <si>
    <t>Maggie Roy</t>
  </si>
  <si>
    <t>justinroy86@gmail.com</t>
  </si>
  <si>
    <t>(618) 799-8464</t>
  </si>
  <si>
    <t>HS ALL-STATE PLAYER ROSTERS</t>
  </si>
  <si>
    <t>Coach:Brad Bounds</t>
  </si>
  <si>
    <t>Travel Team:CI Lady Force</t>
  </si>
  <si>
    <t>Email:bbounds0307@gmail.com</t>
  </si>
  <si>
    <t>Phone:2177417971</t>
  </si>
  <si>
    <t>Addilynn Heaton</t>
  </si>
  <si>
    <t>Liberty Rebels Faspitch</t>
  </si>
  <si>
    <t>bljanes03@gmail.com</t>
  </si>
  <si>
    <t>(217) 246-4638</t>
  </si>
  <si>
    <t>Anna Zibutis</t>
  </si>
  <si>
    <t>osoloe1@aol.com</t>
  </si>
  <si>
    <t>(217) 414-8112</t>
  </si>
  <si>
    <t>Jay Miller</t>
  </si>
  <si>
    <t>Liberty Fastpitch Rebels Boone 16U</t>
  </si>
  <si>
    <t>stphlynhnld@gmail.com</t>
  </si>
  <si>
    <t>(217) 218-8690</t>
  </si>
  <si>
    <t>Jaycee Dhom</t>
  </si>
  <si>
    <t>Tri County Mayhem</t>
  </si>
  <si>
    <t>dhoms4pack@hotmail.com</t>
  </si>
  <si>
    <t>(618) 554-3855</t>
  </si>
  <si>
    <t>Kinsleigh Green</t>
  </si>
  <si>
    <t>Team Impact 16U George</t>
  </si>
  <si>
    <t>Kyndrie Carter</t>
  </si>
  <si>
    <t>ericaleann@hotmail.com</t>
  </si>
  <si>
    <t>Libby Wilson</t>
  </si>
  <si>
    <t>Big Game Reynolds 16u</t>
  </si>
  <si>
    <t>Brad82wilson@gmail.com</t>
  </si>
  <si>
    <t>(573) 380-4987</t>
  </si>
  <si>
    <t>Mackenzie McElrath</t>
  </si>
  <si>
    <t>Aces-Jaco-16u</t>
  </si>
  <si>
    <t>Mcelrath2200@sbcglobal.net</t>
  </si>
  <si>
    <t>(314) 229-6916</t>
  </si>
  <si>
    <t>Natalie Ochs</t>
  </si>
  <si>
    <t>ochsb@iecc.edu</t>
  </si>
  <si>
    <t>(618) 843-7117</t>
  </si>
  <si>
    <t>Sydney Howe</t>
  </si>
  <si>
    <t>howeatty@yahoo.com</t>
  </si>
  <si>
    <t>(314) 799-5806</t>
  </si>
  <si>
    <t>Trinity Owens</t>
  </si>
  <si>
    <t>darrellh71@gmail.com</t>
  </si>
  <si>
    <t>(618) 841-9935</t>
  </si>
  <si>
    <t>Coach:Joe Lamacchia</t>
  </si>
  <si>
    <t>Travel Team:SI Crush</t>
  </si>
  <si>
    <t>Email:jbaseball_26@yahoo.com</t>
  </si>
  <si>
    <t>Phone:6182315647</t>
  </si>
  <si>
    <t>Analee Nadolski</t>
  </si>
  <si>
    <t>Naperville Diamonds 18U GD</t>
  </si>
  <si>
    <t>jeremyuky@gmail.com</t>
  </si>
  <si>
    <t>(630) 740-0704</t>
  </si>
  <si>
    <t>Carinne Darin</t>
  </si>
  <si>
    <t>Esprit Metro 09</t>
  </si>
  <si>
    <t>daurax3@yahoo.com</t>
  </si>
  <si>
    <t>(618) 781-2377</t>
  </si>
  <si>
    <t>Dakota Greunke</t>
  </si>
  <si>
    <t>sambfred@yahoo.com</t>
  </si>
  <si>
    <t>(573) 694-3757</t>
  </si>
  <si>
    <t>Ellaina Jenkins</t>
  </si>
  <si>
    <t>Midwest Menace 16U</t>
  </si>
  <si>
    <t>karen@hoeffken.com</t>
  </si>
  <si>
    <t>(618) 402-1096</t>
  </si>
  <si>
    <t>Emmi Saettele</t>
  </si>
  <si>
    <t>saettele622@gmail.com</t>
  </si>
  <si>
    <t>(618) 980-7563</t>
  </si>
  <si>
    <t>Helena Espolt</t>
  </si>
  <si>
    <t>nespolt@yahoo.com</t>
  </si>
  <si>
    <t>(618) 975-8611</t>
  </si>
  <si>
    <t>Kenna Karnes</t>
  </si>
  <si>
    <t>Mattoon Pride 18u MC</t>
  </si>
  <si>
    <t>Khloie Anderson</t>
  </si>
  <si>
    <t>amandaanderson25@gmail.com</t>
  </si>
  <si>
    <t>(618) 302-1247</t>
  </si>
  <si>
    <t>Lillian Dwyer</t>
  </si>
  <si>
    <t>gpdwyer@hotmail.com</t>
  </si>
  <si>
    <t>(630) 484-7574</t>
  </si>
  <si>
    <t>Molly Haslett</t>
  </si>
  <si>
    <t>STL ASSASSINS</t>
  </si>
  <si>
    <t>5hasletts@gmail.com</t>
  </si>
  <si>
    <t>(314) 877-9245</t>
  </si>
  <si>
    <t>Tiffany Traxler</t>
  </si>
  <si>
    <t>traxlerm@yahoo.com</t>
  </si>
  <si>
    <t>(618) 553-9912</t>
  </si>
  <si>
    <t>Coach:Sally Kirk</t>
  </si>
  <si>
    <t>Travel Team: Staff</t>
  </si>
  <si>
    <t>Email:skirk@fchsmules.com</t>
  </si>
  <si>
    <t>Phone:6182310249</t>
  </si>
  <si>
    <t>Addelyn Hadfield</t>
  </si>
  <si>
    <t>Central Illinois Patriots</t>
  </si>
  <si>
    <t>anhadfield85@gmail.com</t>
  </si>
  <si>
    <t>(309) 242-2100</t>
  </si>
  <si>
    <t>Chloe McLafferty</t>
  </si>
  <si>
    <t>Recruits Softball 14u - 2011</t>
  </si>
  <si>
    <t>ss.mclafferty@gmail.com</t>
  </si>
  <si>
    <t>(314) 307-6124</t>
  </si>
  <si>
    <t>Hallie Newton</t>
  </si>
  <si>
    <t>Illinois Valley Aftershock 16U</t>
  </si>
  <si>
    <t>hallie.newton09@gmail.com</t>
  </si>
  <si>
    <t>(309) 265-1219</t>
  </si>
  <si>
    <t>Hunter Kirk</t>
  </si>
  <si>
    <t>South Central Storm 07</t>
  </si>
  <si>
    <t>skirk@fchsmules.com</t>
  </si>
  <si>
    <t>(618) 231-0249</t>
  </si>
  <si>
    <t>Jocelyn Lattimore</t>
  </si>
  <si>
    <t>Sullivan Xplosion Fastpitch</t>
  </si>
  <si>
    <t>Kaylee Schmidt</t>
  </si>
  <si>
    <t>Lady Roughnecks Phillips 16u</t>
  </si>
  <si>
    <t>ajpash2@gmail.com</t>
  </si>
  <si>
    <t>(618) 900-7864</t>
  </si>
  <si>
    <t>Layla Snell</t>
  </si>
  <si>
    <t>court3484@gmail.com</t>
  </si>
  <si>
    <t>(314) 221-9973</t>
  </si>
  <si>
    <t>Lillian Huls</t>
  </si>
  <si>
    <t>mhuls2013@gmail.com</t>
  </si>
  <si>
    <t>(309) 337-4079</t>
  </si>
  <si>
    <t>Savannah Ebert</t>
  </si>
  <si>
    <t>Missouri Gators Gossage</t>
  </si>
  <si>
    <t>cjebert02@gmail.com</t>
  </si>
  <si>
    <t>(314) 614-5862</t>
  </si>
  <si>
    <t>Sydney Hall</t>
  </si>
  <si>
    <t>Liberty Rebels - Team Whitney</t>
  </si>
  <si>
    <t>spiritfreeboutique@gmail.com</t>
  </si>
  <si>
    <t>(217) 372-0549</t>
  </si>
  <si>
    <t>Coach:Tyler Rulo</t>
  </si>
  <si>
    <t>Travel Team:Recruits Softball</t>
  </si>
  <si>
    <t>Email:rulotyler@gmail.com</t>
  </si>
  <si>
    <t>Phone:3143377990</t>
  </si>
  <si>
    <t>Addison Blissett</t>
  </si>
  <si>
    <t>Liberty Rebels Tiemann 14u</t>
  </si>
  <si>
    <t>jaredb0914@proton.me</t>
  </si>
  <si>
    <t>(217) 361-8325</t>
  </si>
  <si>
    <t>Brin Goff</t>
  </si>
  <si>
    <t>ngoff1321@gmail.com</t>
  </si>
  <si>
    <t>(618) 980-8619</t>
  </si>
  <si>
    <t>Kinsley Dunaway</t>
  </si>
  <si>
    <t>Pulse</t>
  </si>
  <si>
    <t>adunaway@stew-stras.org</t>
  </si>
  <si>
    <t>(217) 246-7817</t>
  </si>
  <si>
    <t>Lilly Shipley</t>
  </si>
  <si>
    <t>Matrix 16u</t>
  </si>
  <si>
    <t>saldog17@yahoo.com</t>
  </si>
  <si>
    <t>(217) 493-7097</t>
  </si>
  <si>
    <t>Mackenzie Monroe</t>
  </si>
  <si>
    <t>Midwest Menace 18U</t>
  </si>
  <si>
    <t>cmoney02@att.net</t>
  </si>
  <si>
    <t>(618) 558-0169</t>
  </si>
  <si>
    <t>Maggie Bray</t>
  </si>
  <si>
    <t>IL Esprit 08 Corby</t>
  </si>
  <si>
    <t>deshasier42@hotmail.com</t>
  </si>
  <si>
    <t>(618) 580-0449</t>
  </si>
  <si>
    <t>Maggie Pearce</t>
  </si>
  <si>
    <t>Team Impact 2K10 Hoffman</t>
  </si>
  <si>
    <t>wpearce@carmischools.org</t>
  </si>
  <si>
    <t>(618) 384-7750</t>
  </si>
  <si>
    <t>Melanee Wallace-Dahl</t>
  </si>
  <si>
    <t>Matrix 16U</t>
  </si>
  <si>
    <t>anwked@sbcglobal.net</t>
  </si>
  <si>
    <t>(217) 778-8628</t>
  </si>
  <si>
    <t>Zoey Rulo</t>
  </si>
  <si>
    <t>mollydeboor@gmail.com</t>
  </si>
  <si>
    <t>(314) 603-4852</t>
  </si>
  <si>
    <t>Sophie Wilhelm</t>
  </si>
  <si>
    <t>Illinois Gators 16u</t>
  </si>
  <si>
    <t>medicbob@sbcglobal.net</t>
  </si>
  <si>
    <t>(314) 482-5560</t>
  </si>
  <si>
    <t>Coach:Bradley Grenoble</t>
  </si>
  <si>
    <t>Travel Team:Steam 10</t>
  </si>
  <si>
    <t>Email:coachbgrenoble@gmail.com</t>
  </si>
  <si>
    <t>Phone:8154996299</t>
  </si>
  <si>
    <t>Allayah Smith</t>
  </si>
  <si>
    <t>Lady Liberty</t>
  </si>
  <si>
    <t>ally@paycourt.com</t>
  </si>
  <si>
    <t>(217) 823-0205</t>
  </si>
  <si>
    <t>Alyssa Davis</t>
  </si>
  <si>
    <t>Mid-Illini Bandits 18u</t>
  </si>
  <si>
    <t>ctysiak@hotmail.com</t>
  </si>
  <si>
    <t>(217) 417-2249</t>
  </si>
  <si>
    <t>Aubree Givan</t>
  </si>
  <si>
    <t>Quad City Firebirds 09</t>
  </si>
  <si>
    <t>klt61430@yahoo.com</t>
  </si>
  <si>
    <t>(309) 351-9962</t>
  </si>
  <si>
    <t>Brooklyn Dudley</t>
  </si>
  <si>
    <t>Tribe Softball</t>
  </si>
  <si>
    <t>mrsblktop@icloud.com</t>
  </si>
  <si>
    <t>(913) 257-8363</t>
  </si>
  <si>
    <t>Elizabeth Thompson</t>
  </si>
  <si>
    <t>Liberty Fastpitch Rebels Whitney</t>
  </si>
  <si>
    <t>mrdruman1980@gmail.com</t>
  </si>
  <si>
    <t>(217) 853-5847</t>
  </si>
  <si>
    <t>Hadley Root</t>
  </si>
  <si>
    <t>janna9122@yahoo.com</t>
  </si>
  <si>
    <t>(217) 725-6930</t>
  </si>
  <si>
    <t>Kyndall  Evans</t>
  </si>
  <si>
    <t>Dejeke_10@yahoo.com</t>
  </si>
  <si>
    <t>(217) 202-4043</t>
  </si>
  <si>
    <t>Madison Heaton</t>
  </si>
  <si>
    <t>Maria Kahrhoff</t>
  </si>
  <si>
    <t>Tomahawks</t>
  </si>
  <si>
    <t>tdkahrhoff@aol.com</t>
  </si>
  <si>
    <t>(618) 558-2519</t>
  </si>
  <si>
    <t>Lexi Grenoble</t>
  </si>
  <si>
    <t>Steam10</t>
  </si>
  <si>
    <t>leahgrenoble6@gmail.com</t>
  </si>
  <si>
    <t>(815) 718-3235</t>
  </si>
  <si>
    <t>Coach:Keith Crossen</t>
  </si>
  <si>
    <t>Email:keithcrossen131@gmail.com</t>
  </si>
  <si>
    <t>Phone:6189107226</t>
  </si>
  <si>
    <t>Ashlyn Campbell</t>
  </si>
  <si>
    <t>blcampbell09@gmail.com</t>
  </si>
  <si>
    <t>(618) 534-0960</t>
  </si>
  <si>
    <t>Bralyn Lammy</t>
  </si>
  <si>
    <t>elputerbaugh@yahoo.com</t>
  </si>
  <si>
    <t>(618) 535-1878</t>
  </si>
  <si>
    <t>Haley Pratt</t>
  </si>
  <si>
    <t>Lady Roughnecks 06</t>
  </si>
  <si>
    <t>pratt10302000@gmail.com</t>
  </si>
  <si>
    <t>(618) 917-2768</t>
  </si>
  <si>
    <t>Jaylynn Grimsley</t>
  </si>
  <si>
    <t>hkfpdfireems1521@gmail.com</t>
  </si>
  <si>
    <t>(217) 440-2755</t>
  </si>
  <si>
    <t>Karissa Ruyle</t>
  </si>
  <si>
    <t>nruyle42@gmail.com</t>
  </si>
  <si>
    <t>(217) 248-7924</t>
  </si>
  <si>
    <t>Paige Sours</t>
  </si>
  <si>
    <t>79hoss@gmail.com</t>
  </si>
  <si>
    <t>(217) 971-9278</t>
  </si>
  <si>
    <t>Priya Bolling</t>
  </si>
  <si>
    <t>618 Heat 15U</t>
  </si>
  <si>
    <t>srb00711@gmail.com</t>
  </si>
  <si>
    <t>(513) 225-7348</t>
  </si>
  <si>
    <t>Ryleigh Ochab</t>
  </si>
  <si>
    <t>scotta2114@yahoo.com</t>
  </si>
  <si>
    <t>(910) 916-4059</t>
  </si>
  <si>
    <t>Skyler Wilson</t>
  </si>
  <si>
    <t>Trinity Cornell</t>
  </si>
  <si>
    <t>Cumberland Vets</t>
  </si>
  <si>
    <t>amanda.cornell89@gmail.com</t>
  </si>
  <si>
    <t>(217) 246-0366</t>
  </si>
  <si>
    <t>Coach: Andy Hoffman</t>
  </si>
  <si>
    <t>Travel Team:Pulse</t>
  </si>
  <si>
    <t>Email:hoffmanandy@ymail.com</t>
  </si>
  <si>
    <t>Phone:2178215841</t>
  </si>
  <si>
    <t>Audrey Bradbury</t>
  </si>
  <si>
    <t>Tri County Mayhem 12U - May</t>
  </si>
  <si>
    <t>jlbradbury79@hotmail.com</t>
  </si>
  <si>
    <t>Brina Opat</t>
  </si>
  <si>
    <t>brian.opat@yahoo.com</t>
  </si>
  <si>
    <t>(620) 334-0257</t>
  </si>
  <si>
    <t>Claire Probst</t>
  </si>
  <si>
    <t>Charleston Chill 16U</t>
  </si>
  <si>
    <t>bprobst@jccu1.org</t>
  </si>
  <si>
    <t>(618) 553-0413</t>
  </si>
  <si>
    <t>Cortney Loddeke</t>
  </si>
  <si>
    <t>STL Blaze</t>
  </si>
  <si>
    <t>dloddeke@gmail.com</t>
  </si>
  <si>
    <t>(314) 398-8135</t>
  </si>
  <si>
    <t>Kaycee Seyer</t>
  </si>
  <si>
    <t>Semo Rampage</t>
  </si>
  <si>
    <t>karaseyer@hotmail.com</t>
  </si>
  <si>
    <t>(573) 225-1263</t>
  </si>
  <si>
    <t>Madalyn Hoffman</t>
  </si>
  <si>
    <t>lynsiehoffman@gmail.com</t>
  </si>
  <si>
    <t>(217) 663-0789</t>
  </si>
  <si>
    <t>Olivia Jaco</t>
  </si>
  <si>
    <t>Aces-Jaco</t>
  </si>
  <si>
    <t>suzrnbsn@yahoo.com</t>
  </si>
  <si>
    <t>(573) 330-2730</t>
  </si>
  <si>
    <t>Peyton Whitney</t>
  </si>
  <si>
    <t>Lileli76@yahoo.com</t>
  </si>
  <si>
    <t>(217) 855-0990</t>
  </si>
  <si>
    <t>Presley Hill</t>
  </si>
  <si>
    <t>tarahill29@hotmail.com</t>
  </si>
  <si>
    <t>(543) 421-5540</t>
  </si>
  <si>
    <t>Shelby McQueen</t>
  </si>
  <si>
    <t>megan.shumard@gmail.com</t>
  </si>
  <si>
    <t>(410) 868-0772</t>
  </si>
  <si>
    <t>Tayah Gaddam</t>
  </si>
  <si>
    <t>Bolingbrook Panthers</t>
  </si>
  <si>
    <t>joshgaddam@gmail.com</t>
  </si>
  <si>
    <t>(224) 999-2800</t>
  </si>
  <si>
    <t>All-State Team Name</t>
  </si>
  <si>
    <t>Coaches List</t>
  </si>
  <si>
    <t>Coach Name</t>
  </si>
  <si>
    <t>USSSA Team Name</t>
  </si>
  <si>
    <t>AST</t>
  </si>
  <si>
    <t>Dawn Mcclellan</t>
  </si>
  <si>
    <t>Lady roughnecks</t>
  </si>
  <si>
    <t>Eden Campanella</t>
  </si>
  <si>
    <t>Avery campanella</t>
  </si>
  <si>
    <t>Josh Summers</t>
  </si>
  <si>
    <t>Renegades 8U</t>
  </si>
  <si>
    <t>summs99@yahoo.com</t>
  </si>
  <si>
    <t>Jeff Wilson</t>
  </si>
  <si>
    <t>jeff.wilson@fkgoil.com</t>
  </si>
  <si>
    <t>John Roustio</t>
  </si>
  <si>
    <t>Smithton Storm 8U</t>
  </si>
  <si>
    <t>jroustio@gmail.com</t>
  </si>
  <si>
    <t>Tyler Gramke</t>
  </si>
  <si>
    <t>Shayly Dorris</t>
  </si>
  <si>
    <t>Ryan Dorris</t>
  </si>
  <si>
    <t>Ryan Glodo</t>
  </si>
  <si>
    <t>Z20 Bombers</t>
  </si>
  <si>
    <t>Brad Hall</t>
  </si>
  <si>
    <t>Z20bombers.hall@gmail.com</t>
  </si>
  <si>
    <t>Ally Janning</t>
  </si>
  <si>
    <t>Staff</t>
  </si>
  <si>
    <t>ajanning16@gmail.com</t>
  </si>
  <si>
    <t>Jeremy  Parke</t>
  </si>
  <si>
    <t>firemedic_19@yahoo.com</t>
  </si>
  <si>
    <t>Joab Teboe</t>
  </si>
  <si>
    <t>Eagles 9U - Berti</t>
  </si>
  <si>
    <t>Brad Sawicki</t>
  </si>
  <si>
    <t>oosawmanoo19@gmail.com</t>
  </si>
  <si>
    <t>Maggie Sawicki</t>
  </si>
  <si>
    <t>maggiemoo9@icloud.com</t>
  </si>
  <si>
    <t>Ashlee Coyle</t>
  </si>
  <si>
    <t>Matt Albers</t>
  </si>
  <si>
    <t>11C</t>
  </si>
  <si>
    <t>David Stotlar</t>
  </si>
  <si>
    <t>JC Merrick</t>
  </si>
  <si>
    <t>jcwisdom09@gmail.com</t>
  </si>
  <si>
    <t>Jessica Hollensteiner</t>
  </si>
  <si>
    <t>Xplosion 10U</t>
  </si>
  <si>
    <t>Taladega Nights</t>
  </si>
  <si>
    <t>Nathan O'Brien</t>
  </si>
  <si>
    <t>Southern Illinois Extreme 10U</t>
  </si>
  <si>
    <t>nathanobrien@gmail.com</t>
  </si>
  <si>
    <t>Torey OBrien</t>
  </si>
  <si>
    <t>Matt Monchino</t>
  </si>
  <si>
    <t>9C</t>
  </si>
  <si>
    <t>Thrillville Thrillettes</t>
  </si>
  <si>
    <t>Raymond Hasting</t>
  </si>
  <si>
    <t>Amanda Chavira</t>
  </si>
  <si>
    <t>Alayna French</t>
  </si>
  <si>
    <t>bcfrench04@gmail.com</t>
  </si>
  <si>
    <t>Liz Indelicato</t>
  </si>
  <si>
    <t>stlillusions.indelicato@gmail.com</t>
  </si>
  <si>
    <t>Keith Berding</t>
  </si>
  <si>
    <t>Fury Fastpitch 13U KB</t>
  </si>
  <si>
    <t>keith_berding@yahoo.com</t>
  </si>
  <si>
    <t>Fury STL 10U SH</t>
  </si>
  <si>
    <t>Bria Williams</t>
  </si>
  <si>
    <t>briaemmalee@gmail.com</t>
  </si>
  <si>
    <t>Dennis Jenkins</t>
  </si>
  <si>
    <t>Tyler Gorman</t>
  </si>
  <si>
    <t>12A</t>
  </si>
  <si>
    <t>Sophia Gotman</t>
  </si>
  <si>
    <t>Cruis</t>
  </si>
  <si>
    <t>Derick Trout</t>
  </si>
  <si>
    <t>Renegades -Trout</t>
  </si>
  <si>
    <t>Kyle Beckman</t>
  </si>
  <si>
    <t>ACO Crush</t>
  </si>
  <si>
    <t>Bryanna French</t>
  </si>
  <si>
    <t>Paul Mueller</t>
  </si>
  <si>
    <t>Southern SWAT  2014</t>
  </si>
  <si>
    <t>southernswat2014@gmail.com</t>
  </si>
  <si>
    <t>Kylie Mueller</t>
  </si>
  <si>
    <t>Southern SWAT 2014</t>
  </si>
  <si>
    <t>DJ Goodson</t>
  </si>
  <si>
    <t>David Lamb</t>
  </si>
  <si>
    <t>Metro East Blaze</t>
  </si>
  <si>
    <t>lamb0287@yahoo.com</t>
  </si>
  <si>
    <t>Kensley /Avery Lamb</t>
  </si>
  <si>
    <t>Shawn Huff</t>
  </si>
  <si>
    <t>Lady Roughnecks</t>
  </si>
  <si>
    <t>Toby Taylor</t>
  </si>
  <si>
    <t>Ellie Taylor</t>
  </si>
  <si>
    <t>Brandon Herrin</t>
  </si>
  <si>
    <t>Chris Darsham</t>
  </si>
  <si>
    <t>VFW Yellow Jackets 12U</t>
  </si>
  <si>
    <t>cdarsh@aol.com</t>
  </si>
  <si>
    <t>Courtney Stenzhorn</t>
  </si>
  <si>
    <t>Southside Prospects</t>
  </si>
  <si>
    <t>Heather Savage</t>
  </si>
  <si>
    <t>Dohn1987@yahoo.com</t>
  </si>
  <si>
    <t>Melanie Thomas</t>
  </si>
  <si>
    <t>melanie.thomas1023@gmail.com</t>
  </si>
  <si>
    <t>Francisca Summers</t>
  </si>
  <si>
    <t>Renegades</t>
  </si>
  <si>
    <t>sftball03@yahoo.com</t>
  </si>
  <si>
    <t>Jason Cooper</t>
  </si>
  <si>
    <t>Storm 12u</t>
  </si>
  <si>
    <t>Jenoa Olson</t>
  </si>
  <si>
    <t>St. Peter's Stars</t>
  </si>
  <si>
    <t>Jason Jones</t>
  </si>
  <si>
    <t>Smithton Storm 13U Hecht</t>
  </si>
  <si>
    <t>Josh Hecht</t>
  </si>
  <si>
    <t>Smithton Storm 13u</t>
  </si>
  <si>
    <t>Shawn Tuthill</t>
  </si>
  <si>
    <t>Thunder Fastpitch 13u mitchell</t>
  </si>
  <si>
    <t>shawn.tuthill@yahoo.com</t>
  </si>
  <si>
    <t>Matt borghesi Sr</t>
  </si>
  <si>
    <t>Shootings Stars 2k11</t>
  </si>
  <si>
    <t>matt.borghesi@yahoo.com</t>
  </si>
  <si>
    <t>Nick Sanchez</t>
  </si>
  <si>
    <t>CI Rhinos Sanchez 14U</t>
  </si>
  <si>
    <t>Jason Goddard</t>
  </si>
  <si>
    <t>West Central snipers</t>
  </si>
  <si>
    <t>Rick Shaw</t>
  </si>
  <si>
    <t>rshaw83@yahoo.com</t>
  </si>
  <si>
    <t>Harry Parsons</t>
  </si>
  <si>
    <t>Emma Janning</t>
  </si>
  <si>
    <t>ejanning10@gmail.com</t>
  </si>
  <si>
    <t>Gary Janning</t>
  </si>
  <si>
    <t>James Hopkins</t>
  </si>
  <si>
    <t>Matt Thomas</t>
  </si>
  <si>
    <t>Tyler Rulo</t>
  </si>
  <si>
    <t>15U</t>
  </si>
  <si>
    <t>Recruits 2011</t>
  </si>
  <si>
    <t>rulotyler@gmail.com</t>
  </si>
  <si>
    <t>Brad Bounds</t>
  </si>
  <si>
    <t>16A</t>
  </si>
  <si>
    <t>CI Lady Force</t>
  </si>
  <si>
    <t>bbounds0307@gmail.com</t>
  </si>
  <si>
    <t>16B</t>
  </si>
  <si>
    <t>hoffmanandy@ymail.com</t>
  </si>
  <si>
    <t>Bradley Grenoble</t>
  </si>
  <si>
    <t>coachbgrenoble@gmail.com</t>
  </si>
  <si>
    <t>Lexis Grenoble</t>
  </si>
  <si>
    <t>Sally Kirk</t>
  </si>
  <si>
    <t>18A</t>
  </si>
  <si>
    <t>South Central Storm 18u</t>
  </si>
  <si>
    <t>Joe Lamacchia</t>
  </si>
  <si>
    <t>SI Crush</t>
  </si>
  <si>
    <t>Jbaseball_26@yahoo.com</t>
  </si>
  <si>
    <t>Keith Crossen</t>
  </si>
  <si>
    <t>keithcrossen131@gmail.com</t>
  </si>
  <si>
    <t>2026 ALL STATE COACHES</t>
  </si>
  <si>
    <t>Complex Address:</t>
  </si>
  <si>
    <t>O'Fallon Family Sports Park</t>
  </si>
  <si>
    <t>301 Obernuefferman Dr</t>
  </si>
  <si>
    <t>O'Fallon, IL</t>
  </si>
  <si>
    <t>2026 Play it Forward Sportz</t>
  </si>
  <si>
    <t>All-State Games</t>
  </si>
  <si>
    <r>
      <rPr>
        <b/>
        <sz val="22"/>
        <color theme="0"/>
        <rFont val="Arial"/>
        <family val="2"/>
      </rPr>
      <t xml:space="preserve">Coach's Meeting for 8U, 10B, 10C, 12A/B &amp; 12C, is at 8:20. 14A/B/C and HS is at 1:20 behind field 5 near the USSSA tent. </t>
    </r>
    <r>
      <rPr>
        <b/>
        <sz val="22"/>
        <color rgb="FFFF99FF"/>
        <rFont val="Arial"/>
        <family val="2"/>
      </rPr>
      <t>*There is a 14C game that starts at 12:45, those coaches can come to the tent anytime before your game to pick up your game package.</t>
    </r>
  </si>
  <si>
    <t xml:space="preserve">Players will check in indiviually to receive their Jersey, bag, bag tag and ring. This will also be where players trading cards (if ordered) will be picked up! </t>
  </si>
  <si>
    <t xml:space="preserve">Coach's Meeting's and Check-In will be held at 8:15, 10:15 and 1:15 under the pavillion between the two quads (see map for location). </t>
  </si>
  <si>
    <t>This is where you pick up your ring, coaches shirt, meal tickets, instruction, etc…</t>
  </si>
  <si>
    <t>*  Fields are TURF, no metal cleats. molded cleats, tennis shoes or turf shoes.  NO Sunflower seeds or GUM on the Fields</t>
  </si>
  <si>
    <t xml:space="preserve">*  Each player will wear their own team uniform </t>
  </si>
  <si>
    <t>*  Players will play 2 games</t>
  </si>
  <si>
    <t>*  Batting the Roster will be mandatory</t>
  </si>
  <si>
    <t>*  Free Substitution throughout</t>
  </si>
  <si>
    <t>*  Softballs will be provided</t>
  </si>
  <si>
    <t xml:space="preserve">*  8U is Coach Pitch  </t>
  </si>
  <si>
    <t>*  Games will be 70 minute, finish the batter</t>
  </si>
  <si>
    <t>*  Batting Order in 2nd game will resume where 1st game ended</t>
  </si>
  <si>
    <t>*  Coaches will receive meal tickets for their players and themselves</t>
  </si>
  <si>
    <t>*  T-shirts will be available for purchase at the event</t>
  </si>
  <si>
    <t xml:space="preserve">*  All of the bounce houses, artists, photo booth, games, etc are open to all. </t>
  </si>
  <si>
    <t>USSSA All State Games - Game Schedule</t>
  </si>
  <si>
    <t>August 1st, O'Fallon, IL</t>
  </si>
  <si>
    <t>SAT</t>
  </si>
  <si>
    <t>FIELD 1</t>
  </si>
  <si>
    <t>FIELD 2</t>
  </si>
  <si>
    <t>FIELD 3</t>
  </si>
  <si>
    <t>FIELD 4</t>
  </si>
  <si>
    <t>FIELD 5</t>
  </si>
  <si>
    <t>FIELD 6</t>
  </si>
  <si>
    <t>FIELD 7</t>
  </si>
  <si>
    <t>FIELD 8</t>
  </si>
  <si>
    <t>FIELD 9</t>
  </si>
  <si>
    <t>FIELD 10</t>
  </si>
  <si>
    <t>MP9</t>
  </si>
  <si>
    <t>MP 10</t>
  </si>
  <si>
    <t>X</t>
  </si>
  <si>
    <t>8U/10C Base Race/Throwing</t>
  </si>
  <si>
    <t>8U/10C Dizzy Bat/Pitcher/Catcher</t>
  </si>
  <si>
    <t>10B/12U Dizzy Bat/Pitcher/Catcher</t>
  </si>
  <si>
    <t>10B/12U Base Race/Throwing</t>
  </si>
  <si>
    <t>8U Base Race/Throwing</t>
  </si>
  <si>
    <t>HS Base Race/Throwing</t>
  </si>
  <si>
    <t>HS Dizzy Bat/Pitcher/Catcher</t>
  </si>
  <si>
    <t>8U Dizzy Bat/Pitcher/Catcher</t>
  </si>
  <si>
    <t>14U Dizzy Bat/Pitcher/Catcher</t>
  </si>
  <si>
    <t>14U Base Race/Throwing</t>
  </si>
  <si>
    <t xml:space="preserve">Please make plans and review times for your skills competitions. Some of the times overlap with games being played but there should be plenty of time slots available for those who registered for the events. Coaches, keep these times (see previous tab of times) in mind when scheduling practice/warm ups for your teams. </t>
  </si>
  <si>
    <t xml:space="preserve">SKILLS COMPETITIONS </t>
  </si>
  <si>
    <t xml:space="preserve">The results of the Skills Competitons can be found on the USSSA App under the Leader board tab. Awards (1st and 2nd) will be presented in the following age groups: 8U, 10C, 10Open, 12C, 12Open, 14C, 14Open, HS. In some cases, you will have to look at multiple ages/classes to determine the winner. For example: 11A, 11B, 12A, and 12B will be on different leadboards but the 4 of them will determine the 12 Open winners. </t>
  </si>
  <si>
    <t>Awards Presentation will be held at 3:30 by the DJ (see map) between the two quads</t>
  </si>
  <si>
    <t xml:space="preserve">Each participant will receive 1 throw. Participants will throw from a designated point on the field, directly in front of them towards the "outfield." The ball will not be measured until it comes to a complete stop. The top two finishers per age group (8 - 10A/B - 10C - 12A/B - 12C - 14A/B - 14C and 16/18) will receive an award.  Softballs provided. Players are asked to shag their softball after the competition. </t>
  </si>
  <si>
    <t>Arrive at the scheduled time or risk not being able to participate!</t>
  </si>
  <si>
    <t xml:space="preserve">The Skills Competitions will end at 3:00pm! Awards will be handed out at 3:30pm. Please look at the schedule carefully to ensure you are able to compete. You may show up at a field not designated for your age, but you may have to wait until the scheduled age group has finished. </t>
  </si>
  <si>
    <t>Participates will be timed while running from home plate, around the bases (touching each base) back to home plate. Fastest time wins! The top two finishers per age group (8 - 10A/B - 10C - 12A/B - 12C - 14A/B - 14C and 16/18) will receive an award.</t>
  </si>
  <si>
    <r>
      <rPr>
        <sz val="11"/>
        <color rgb="FF000000"/>
        <rFont val="Arial"/>
        <family val="2"/>
      </rPr>
      <t xml:space="preserve">                                                                                                                                                                                                        This will be a 4-person race. Team members must spin 8 circles around a “dizzy bat” and run a specified distance. The clock will start as soon as the participant’s forehead touches a bat. One team member must be a Coach or a Parent. Teams can enter as many teams as they want, but players can only participate on one team. Example: Suzy can be on Team 1, but she cannot participate on Team 2, 3 or 4. A Coach/Parent must participate on every team, but the same rules apply. The top two teams in each division, with the shortest time, will win an award.</t>
    </r>
    <r>
      <rPr>
        <sz val="11"/>
        <color rgb="FFFF0000"/>
        <rFont val="Arial"/>
        <family val="2"/>
      </rPr>
      <t xml:space="preserve"> </t>
    </r>
    <r>
      <rPr>
        <sz val="11"/>
        <color rgb="FF000000"/>
        <rFont val="Arial"/>
        <family val="2"/>
      </rPr>
      <t xml:space="preserve">                           </t>
    </r>
  </si>
  <si>
    <t>Each participant will get one warm-up pitch followed by 3 “clocked” pitches. Highest speed on an individual pitch will win the contest. In case of a tie, the 2nd fastest speed will be used to break the tie. If necessary, the third fastest pitch will be used if tied after the 2nd fastest pitch. The top 2 individuals per age group will win awards.</t>
  </si>
  <si>
    <t>The catcher will place all of their equipment near the base. Their task is to apply all of their gear (shin guards, chest protector, glove and mask), sprint to the next base and back to then remove their gear. Each participant needs to bring their own catcher’s gear. Once the last piece of gear hits the ground, time will stop. The top 2 finishers in each age group from the competition will receive awards.</t>
  </si>
  <si>
    <t>Coaches/Parents Costume Competition - Not required</t>
  </si>
  <si>
    <t xml:space="preserve">                                                                                                                                                                                                        The theme of this years All State Games is "Things that are Fast."  Dress in your best costume that represents your team name and be entered to win prizes for your team! Bownet, a dozen balls, ball bag, etc.</t>
  </si>
  <si>
    <t xml:space="preserve">Pavillion 1 sits between the two quads (where the yellow X is on the map) that will be the check- in for the players, the check-in for the coaches and where the food for the players and coaches will be. </t>
  </si>
  <si>
    <r>
      <rPr>
        <b/>
        <sz val="16"/>
        <rFont val="Arial"/>
        <family val="2"/>
      </rPr>
      <t>Each Player and Coach will Receive a lunch</t>
    </r>
    <r>
      <rPr>
        <b/>
        <sz val="16"/>
        <color rgb="FFFFFFFF"/>
        <rFont val="Arial"/>
        <family val="2"/>
      </rPr>
      <t>.                        *</t>
    </r>
    <r>
      <rPr>
        <b/>
        <sz val="16"/>
        <color rgb="FFFF0000"/>
        <rFont val="Arial"/>
        <family val="2"/>
      </rPr>
      <t>SEE MAP FOR LOCATION</t>
    </r>
  </si>
  <si>
    <t>FREQUENTLY ASKED QUESTIONS</t>
  </si>
  <si>
    <t>“If my team is playing during the awards ceremony and wins, how will she be notified” A parent or representative can attend the ceremony and receive the award on a player's behalf. If no one is there to accept it, we will let you know during your game and present it to the player after the game</t>
  </si>
  <si>
    <t>“Can we do the coaches meeting earlier” Yes, I will be at the meeting area at 8:00</t>
  </si>
  <si>
    <t xml:space="preserve">"Do I have to register for the skills competition." You do not have to register for the skills competitions but you need to make sure you are there during the times offered. </t>
  </si>
  <si>
    <t>"Where do I get my lunch ticket" - players in uniform and coaches with All State shirt will be provided lunch</t>
  </si>
  <si>
    <t>"Is this Saturday Only?"  Yes, Sunday is scheduled as a rain out day</t>
  </si>
  <si>
    <t xml:space="preserve">"Can I change the team my player is on?" No, unfortunately. </t>
  </si>
  <si>
    <t>Game#</t>
  </si>
  <si>
    <t>Time</t>
  </si>
  <si>
    <t>Field</t>
  </si>
  <si>
    <t>Match Up</t>
  </si>
  <si>
    <t>Sat  10:15 AM</t>
  </si>
  <si>
    <t>Sat  11:30 AM</t>
  </si>
  <si>
    <t>Sat  12:45 PM</t>
  </si>
  <si>
    <t>Sat  2:00 PM</t>
  </si>
  <si>
    <t>Sat  3:15 PM</t>
  </si>
  <si>
    <t>Sat  4:30 PM</t>
  </si>
  <si>
    <t>Afterburners VS. Speed</t>
  </si>
  <si>
    <t>Mustangs VS. Cruise</t>
  </si>
  <si>
    <t>Afterburners VS. Swifties</t>
  </si>
  <si>
    <t>Fast &amp; Furious VS. Lightning Bolts</t>
  </si>
  <si>
    <t>Speed VS. Swifties</t>
  </si>
  <si>
    <t>Fast &amp; Furious VS. Cruise</t>
  </si>
  <si>
    <t>Lightning Bolts VS. Mustangs</t>
  </si>
  <si>
    <t>Afterburners VS. Cruise</t>
  </si>
  <si>
    <t>Mustangs VS. Swifties</t>
  </si>
  <si>
    <t>Fast &amp; Furious VS. Speed</t>
  </si>
  <si>
    <t>Lightning Bolts VS. Cruise</t>
  </si>
  <si>
    <t xml:space="preserve"> MP/SOC 10</t>
  </si>
  <si>
    <t xml:space="preserve"> MP/SOC 9</t>
  </si>
  <si>
    <t>8U Game Times</t>
  </si>
  <si>
    <t>10C Game Times</t>
  </si>
  <si>
    <t>10B Game Times</t>
  </si>
  <si>
    <t>12B Game Times</t>
  </si>
  <si>
    <t>12C Game Times</t>
  </si>
  <si>
    <t>Sat  9:00 AM</t>
  </si>
  <si>
    <t>Sat  5:45 PM</t>
  </si>
  <si>
    <t xml:space="preserve"> OFSP 8</t>
  </si>
  <si>
    <t xml:space="preserve"> OFSP 9</t>
  </si>
  <si>
    <t xml:space="preserve"> OFSP 1</t>
  </si>
  <si>
    <t xml:space="preserve"> OFSP 2</t>
  </si>
  <si>
    <t xml:space="preserve"> OFSP 5</t>
  </si>
  <si>
    <t xml:space="preserve"> OFSP 6</t>
  </si>
  <si>
    <t xml:space="preserve"> OFSP 7</t>
  </si>
  <si>
    <t xml:space="preserve"> OFSP 3</t>
  </si>
  <si>
    <t xml:space="preserve"> OFSP 4</t>
  </si>
  <si>
    <t xml:space="preserve"> OFSP 10</t>
  </si>
  <si>
    <t> Cruise VS.  Swifties</t>
  </si>
  <si>
    <t> Lightning Bolts VS.  Fast &amp; Furious</t>
  </si>
  <si>
    <t> Afterburners VS.  Swifties</t>
  </si>
  <si>
    <t> Speed VS.  Mustangs</t>
  </si>
  <si>
    <t> Cruise VS.  Fast &amp; Furious</t>
  </si>
  <si>
    <t> Lightning Bolts VS.  Mustangs</t>
  </si>
  <si>
    <t> Speed VS.  Afterburners</t>
  </si>
  <si>
    <t> Mustangs 10B VS.  Fast &amp; Furious 10B</t>
  </si>
  <si>
    <t> Cruise 10B VS.  Lightning Bolts 10B</t>
  </si>
  <si>
    <t> Afterburners 10B VS.  Speed 10B</t>
  </si>
  <si>
    <t> Mustangs 10B VS.  Swifties 10B</t>
  </si>
  <si>
    <t> Fast &amp; Furious 10B VS.  Cruise 10B</t>
  </si>
  <si>
    <t> Speed 10B VS.  Swifties 10B</t>
  </si>
  <si>
    <t> Lightning Bolts 10B VS.  Afterburners 10B</t>
  </si>
  <si>
    <t> Cheetahs VS.  Velocity</t>
  </si>
  <si>
    <t> Lightning Bolts VS.  Speed</t>
  </si>
  <si>
    <t> Rockets VS.  Jetstream</t>
  </si>
  <si>
    <t> Zoomies VS.  Nitro</t>
  </si>
  <si>
    <t> Cheetahs VS.  Talladega Nights</t>
  </si>
  <si>
    <t> Velocity VS.  Turbo</t>
  </si>
  <si>
    <t> Zoomies VS.  Cruise</t>
  </si>
  <si>
    <t> Fast &amp; Furious VS.  Nitro</t>
  </si>
  <si>
    <t> Lightning Bolts VS.  Rockets</t>
  </si>
  <si>
    <t> Speed VS.  Jetstream</t>
  </si>
  <si>
    <t> Turbo VS.  Talladega Nights</t>
  </si>
  <si>
    <t> Swifties VS.  Road Runners</t>
  </si>
  <si>
    <t> Afterburners VS.  Mustangs</t>
  </si>
  <si>
    <t> Mustangs VS.  Road Runners</t>
  </si>
  <si>
    <t> Fast &amp; Furious VS.  Cruise</t>
  </si>
  <si>
    <t> Mustangs VS.  Speed</t>
  </si>
  <si>
    <t> Afterburners VS.  Lightning Bolts</t>
  </si>
  <si>
    <t> Swifties VS.  Cheetahs</t>
  </si>
  <si>
    <t> Cruise VS.  Lightning Bolts</t>
  </si>
  <si>
    <t> Swifties VS.  Mustangs</t>
  </si>
  <si>
    <t> Afterburners VS.  Fast &amp; Furious</t>
  </si>
  <si>
    <t> Speed VS.  Cheetahs</t>
  </si>
  <si>
    <t> Jetstream 12C VS.  Afterburners 12C</t>
  </si>
  <si>
    <t> Cruise 12C VS.  Fast &amp; Furious 12C</t>
  </si>
  <si>
    <t> Zoomies 12C VS.  Swifties 12C</t>
  </si>
  <si>
    <t> Cheetahs 12C VS.  Talladega Nights 12C</t>
  </si>
  <si>
    <t> Turbo 12C VS.  Rockets 12C</t>
  </si>
  <si>
    <t> Lightning Bolts 12C VS.  Mustangs 12C</t>
  </si>
  <si>
    <t> Zoomies 12C VS.  Afterburners 12C</t>
  </si>
  <si>
    <t> Cruise 12C VS.  Swifties 12C</t>
  </si>
  <si>
    <t> Speed 12C VS.  Rockets 12C</t>
  </si>
  <si>
    <t> Jetstream 12C VS.  Nitro 12C</t>
  </si>
  <si>
    <t> Turbo 12C VS.  Mustangs 12C</t>
  </si>
  <si>
    <t> Cheetahs 12C VS.  Fast &amp; Furious 12C</t>
  </si>
  <si>
    <t> Lightning Bolts 12C VS.  Talladega Nights 12C</t>
  </si>
  <si>
    <t> Speed 12C VS.  Nitro 12C</t>
  </si>
  <si>
    <t> Afterburners VS.  Cruise</t>
  </si>
  <si>
    <t> Fast &amp; Furious VS.  Lightning Bolts</t>
  </si>
  <si>
    <t> Talladega Nights VS.  Afterburners</t>
  </si>
  <si>
    <t> Talladega Nights VS.  Cheetahs</t>
  </si>
  <si>
    <t> Mustangs VS.  Lightning Bolts</t>
  </si>
  <si>
    <t> Speed VS.  Swifties</t>
  </si>
  <si>
    <t> Afterburners 14C VS.  Fast &amp; Furious 14C</t>
  </si>
  <si>
    <t> Cruise 14C VS.  Lightning Bolts 14C</t>
  </si>
  <si>
    <t> Cruise 14C VS.  Afterburners 14C</t>
  </si>
  <si>
    <t> Fast &amp; Furious 14C VS.  Lightning Bolts 14C</t>
  </si>
  <si>
    <t>GAME SCHEDULES</t>
  </si>
  <si>
    <t>14B Game Times</t>
  </si>
  <si>
    <t>14C Game Times</t>
  </si>
  <si>
    <t>HS Game Times</t>
  </si>
  <si>
    <t xml:space="preserve">QUICK LINKS </t>
  </si>
  <si>
    <t xml:space="preserve">HS  </t>
  </si>
  <si>
    <t>"Where can I find the results of the skills competition?" The USSSA APP has a leaderboard that will track the scores. Awards will be presented in the following age groups: 8U, 10C, 10Open, 12C, 12Open, 14C, 14Open, HS</t>
  </si>
  <si>
    <t>"I don't know when the skills competition is"  There are several quick links on the home page of this document. Skills is one of them. Click "Back to Home" at the top of this page.</t>
  </si>
  <si>
    <t xml:space="preserve">"I haven't heard from my coach and I don't know when and where to be."  If your coach hasn't reached out, please arrive in plenty of time to, check in, participate in the skills competitions and give yourself an hour of warm up time. Arrive at your field at least one hour prior to game time so you can meet your teammates/coach and warm up. My suggestion would be to arrive at the complex 2 hours prior to game time. </t>
  </si>
  <si>
    <t>Coach:Dylan Glodo</t>
  </si>
  <si>
    <t>Travel Team: Z20 Bombers Midwest</t>
  </si>
  <si>
    <t>Email: dglodo1990@gmail.com</t>
  </si>
  <si>
    <t>Dylan Glodo</t>
  </si>
  <si>
    <t>Dglodo1990@gmail.com</t>
  </si>
  <si>
    <t>Travel Team:Extreme</t>
  </si>
  <si>
    <t>rsoderlund@hotmail.com</t>
  </si>
  <si>
    <t>Email:rsoderlund@hotmail.com</t>
  </si>
  <si>
    <t>Phone:6184438192</t>
  </si>
  <si>
    <t>Mollie Soderlund</t>
  </si>
  <si>
    <t>(618) 443-8192</t>
  </si>
  <si>
    <t>Coach:Rob Soderlund</t>
  </si>
  <si>
    <t>Daniel Wood</t>
  </si>
  <si>
    <t>dwood@hayesmechanical.com</t>
  </si>
  <si>
    <t>Coach: Rey Garlich</t>
  </si>
  <si>
    <t>Travel Team: Super Sonics</t>
  </si>
  <si>
    <t>Email:reygarlich@aol.com</t>
  </si>
  <si>
    <t>Phone:6187954500</t>
  </si>
  <si>
    <t>Rob Soderlund</t>
  </si>
  <si>
    <t xml:space="preserve">Extreme </t>
  </si>
  <si>
    <t>Rey Garlich</t>
  </si>
  <si>
    <t>Super Sonics</t>
  </si>
  <si>
    <t>reygarlich@aol.com</t>
  </si>
  <si>
    <t>Coach:Mike Dahl</t>
  </si>
  <si>
    <t>Travel Team:Mason County Black Widows</t>
  </si>
  <si>
    <t>Email:dahl22@hotmail.com</t>
  </si>
  <si>
    <t>Phone:3096573224</t>
  </si>
  <si>
    <t>Mike Dahl</t>
  </si>
  <si>
    <t>McKenna Schilb</t>
  </si>
  <si>
    <t>six_k@live.com</t>
  </si>
  <si>
    <t>Bobby Brummitt</t>
  </si>
  <si>
    <t>bobby.brummitt@yahoo.com</t>
  </si>
  <si>
    <t>Coach:Bobby Brummitt</t>
  </si>
  <si>
    <t>Travel Team:UA Elite</t>
  </si>
  <si>
    <t>Email:bobby.brummitt@yahoo.com</t>
  </si>
  <si>
    <t>Phone:6189548539</t>
  </si>
  <si>
    <t>Phone:6188304390</t>
  </si>
  <si>
    <t>Coach: Brad Sawicki</t>
  </si>
  <si>
    <t xml:space="preserve">Email:oosawmanoo19@gmail.com </t>
  </si>
  <si>
    <t>Email: ejanning10@gmail.com</t>
  </si>
  <si>
    <t>Shailynn Bowman</t>
  </si>
  <si>
    <t>Isabella Peer</t>
  </si>
  <si>
    <t>Andrew Hoffman</t>
  </si>
  <si>
    <t>Coach:Gary Janning</t>
  </si>
  <si>
    <t>Email:oosawman0019@gmail.com</t>
  </si>
  <si>
    <t>Phone:6187952261</t>
  </si>
  <si>
    <t>Njmeyer@live.com</t>
  </si>
  <si>
    <t>Michelle Meyer</t>
  </si>
  <si>
    <t>Coach:Michelle Meyer</t>
  </si>
  <si>
    <t>Email:njmeyer@live.com</t>
  </si>
  <si>
    <t>Phone:3148031417</t>
  </si>
  <si>
    <t>(309)-236-8067</t>
  </si>
  <si>
    <t>Email: rcshaw83@yahoo.com</t>
  </si>
  <si>
    <t>Kassidee Becker</t>
  </si>
  <si>
    <t>pulenliz85@gmail.com</t>
  </si>
  <si>
    <t>(217) 273-2549</t>
  </si>
  <si>
    <t>(309)-335-9962</t>
  </si>
  <si>
    <t xml:space="preserve">THROWING COMPETITION - No Sign up Required </t>
  </si>
  <si>
    <t xml:space="preserve">BASE RACE - No Sign up Required - </t>
  </si>
  <si>
    <t xml:space="preserve">DIZZY BAT - No Sign up Required </t>
  </si>
  <si>
    <t xml:space="preserve">PITCHING VELOCITY COMPETITION </t>
  </si>
  <si>
    <t xml:space="preserve">CATCHER'S COMPETITION </t>
  </si>
  <si>
    <t>Please see "Game and Skills Schedule Tab for times and locations</t>
  </si>
  <si>
    <t xml:space="preserve">TABS </t>
  </si>
  <si>
    <t>8U ROSTERS</t>
  </si>
  <si>
    <t>10B ROSTERS</t>
  </si>
  <si>
    <t>10C ROSTERS</t>
  </si>
  <si>
    <t>12B ROSTERS</t>
  </si>
  <si>
    <t>12C ROSTERS</t>
  </si>
  <si>
    <t>14B ROSTERS</t>
  </si>
  <si>
    <t>14C ROSTERS</t>
  </si>
  <si>
    <t>HS ROSTERS</t>
  </si>
  <si>
    <t xml:space="preserve">2026 PLAY IT FORWARD SPORTZ </t>
  </si>
  <si>
    <t>SKILLS COMPETION</t>
  </si>
  <si>
    <t>Location</t>
  </si>
  <si>
    <t>Event</t>
  </si>
  <si>
    <t>8U/10C</t>
  </si>
  <si>
    <t>Sat  8:30 AM</t>
  </si>
  <si>
    <t>Base Race/Throwing</t>
  </si>
  <si>
    <t>Dizzy Bat/Pitcher/Catcher</t>
  </si>
  <si>
    <t>10B/12U</t>
  </si>
  <si>
    <t xml:space="preserve"> Dizzy Bat/Pitcher/Catcher</t>
  </si>
  <si>
    <t>14U</t>
  </si>
  <si>
    <t xml:space="preserve"> Base Race/Throwing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</si>
</sst>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90">
    <font>
      <sz val="11"/>
      <name val="Carlito"/>
    </font>
    <font>
      <sz val="11"/>
      <color theme="1"/>
      <name val="Calibri"/>
      <family val="2"/>
      <scheme val="minor"/>
    </font>
    <font>
      <b/>
      <sz val="18"/>
      <color rgb="FFFFFFFF"/>
      <name val="Carlito"/>
    </font>
    <font>
      <b/>
      <sz val="11"/>
      <name val="Carlito"/>
    </font>
    <font>
      <b/>
      <sz val="11"/>
      <color rgb="FFFFFFFF"/>
      <name val="Carlito"/>
    </font>
    <font>
      <b/>
      <sz val="11"/>
      <color rgb="FF000000"/>
      <name val="Carlito"/>
    </font>
    <font>
      <b/>
      <sz val="11"/>
      <color rgb="FF0563C1"/>
      <name val="Carlito"/>
    </font>
    <font>
      <b/>
      <sz val="16"/>
      <color rgb="FFFFFFFF"/>
      <name val="Carlito"/>
    </font>
    <font>
      <b/>
      <sz val="14"/>
      <name val="Carlito"/>
    </font>
    <font>
      <b/>
      <sz val="12"/>
      <name val="Carlito"/>
    </font>
    <font>
      <sz val="11"/>
      <color rgb="FF0563C1"/>
      <name val="Carlito"/>
    </font>
    <font>
      <u/>
      <sz val="11"/>
      <color theme="10"/>
      <name val="Carlito"/>
    </font>
    <font>
      <b/>
      <sz val="11"/>
      <color theme="1"/>
      <name val="Calibri"/>
      <family val="2"/>
      <scheme val="minor"/>
    </font>
    <font>
      <b/>
      <sz val="11"/>
      <color theme="0"/>
      <name val="Carlito"/>
    </font>
    <font>
      <sz val="11"/>
      <color theme="1"/>
      <name val="Calibri"/>
      <family val="2"/>
    </font>
    <font>
      <sz val="10"/>
      <color rgb="FF000000"/>
      <name val="Calibri"/>
      <family val="2"/>
      <scheme val="minor"/>
    </font>
    <font>
      <b/>
      <sz val="36"/>
      <color theme="0"/>
      <name val="Calibri"/>
      <family val="2"/>
    </font>
    <font>
      <b/>
      <sz val="11"/>
      <color theme="4"/>
      <name val="Carlito"/>
    </font>
    <font>
      <sz val="16"/>
      <color rgb="FF000000"/>
      <name val="Impact"/>
      <family val="2"/>
    </font>
    <font>
      <sz val="10"/>
      <name val="Arial"/>
      <family val="2"/>
    </font>
    <font>
      <sz val="14"/>
      <color rgb="FF000000"/>
      <name val="Arial"/>
      <family val="2"/>
    </font>
    <font>
      <sz val="24"/>
      <color rgb="FF000000"/>
      <name val="Impact"/>
      <family val="2"/>
    </font>
    <font>
      <sz val="10"/>
      <color rgb="FF000000"/>
      <name val="Arial"/>
      <family val="2"/>
    </font>
    <font>
      <b/>
      <sz val="24"/>
      <color theme="0"/>
      <name val="Arial"/>
      <family val="2"/>
    </font>
    <font>
      <b/>
      <sz val="10"/>
      <color rgb="FF00B0F0"/>
      <name val="Arial"/>
      <family val="2"/>
    </font>
    <font>
      <b/>
      <sz val="22"/>
      <color theme="0"/>
      <name val="Arial"/>
      <family val="2"/>
    </font>
    <font>
      <b/>
      <sz val="22"/>
      <color rgb="FFFF99FF"/>
      <name val="Arial"/>
      <family val="2"/>
    </font>
    <font>
      <b/>
      <sz val="14"/>
      <color rgb="FFFF0000"/>
      <name val="Arial"/>
      <family val="2"/>
    </font>
    <font>
      <sz val="21"/>
      <color theme="0"/>
      <name val="Arial"/>
      <family val="2"/>
    </font>
    <font>
      <b/>
      <sz val="18"/>
      <color rgb="FFFF0000"/>
      <name val="Arial"/>
      <family val="2"/>
    </font>
    <font>
      <b/>
      <sz val="14"/>
      <color rgb="FF000000"/>
      <name val="Arial"/>
      <family val="2"/>
    </font>
    <font>
      <b/>
      <sz val="22"/>
      <color rgb="FFFF0000"/>
      <name val="Arial"/>
      <family val="2"/>
    </font>
    <font>
      <b/>
      <sz val="12"/>
      <color rgb="FF000000"/>
      <name val="Arial"/>
      <family val="2"/>
    </font>
    <font>
      <b/>
      <sz val="18"/>
      <color rgb="FF000000"/>
      <name val="Arial"/>
      <family val="2"/>
    </font>
    <font>
      <sz val="14"/>
      <color rgb="FFFF0000"/>
      <name val="Arial"/>
      <family val="2"/>
    </font>
    <font>
      <sz val="12"/>
      <color rgb="FF000000"/>
      <name val="Arial"/>
      <family val="2"/>
    </font>
    <font>
      <b/>
      <sz val="10"/>
      <color rgb="FF000000"/>
      <name val="Arial"/>
      <family val="2"/>
    </font>
    <font>
      <b/>
      <sz val="12"/>
      <color rgb="FFFF0000"/>
      <name val="Calibri"/>
      <family val="2"/>
    </font>
    <font>
      <b/>
      <sz val="12"/>
      <color rgb="FF000000"/>
      <name val="Calibri"/>
      <family val="2"/>
    </font>
    <font>
      <b/>
      <sz val="10"/>
      <color rgb="FF000000"/>
      <name val="Calibri"/>
      <family val="2"/>
    </font>
    <font>
      <b/>
      <sz val="18"/>
      <color rgb="FFFFFFFF"/>
      <name val="Calibri"/>
      <family val="2"/>
    </font>
    <font>
      <b/>
      <sz val="16"/>
      <color rgb="FF000000"/>
      <name val="Calibri"/>
      <family val="2"/>
    </font>
    <font>
      <b/>
      <sz val="16"/>
      <color rgb="FF000000"/>
      <name val="Arial"/>
      <family val="2"/>
    </font>
    <font>
      <b/>
      <sz val="8"/>
      <color rgb="FF000000"/>
      <name val="Arial"/>
      <family val="2"/>
    </font>
    <font>
      <b/>
      <sz val="10"/>
      <color rgb="FF000000"/>
      <name val="Calibri"/>
      <family val="2"/>
      <scheme val="minor"/>
    </font>
    <font>
      <b/>
      <sz val="10"/>
      <color theme="0"/>
      <name val="Calibri"/>
      <family val="2"/>
      <scheme val="minor"/>
    </font>
    <font>
      <b/>
      <sz val="16"/>
      <color rgb="FFFF0000"/>
      <name val="Arial"/>
      <family val="2"/>
    </font>
    <font>
      <sz val="24"/>
      <color rgb="FFFF0000"/>
      <name val="Impact"/>
      <family val="2"/>
    </font>
    <font>
      <sz val="12"/>
      <color rgb="FF000000"/>
      <name val="Calibri"/>
      <family val="2"/>
      <scheme val="minor"/>
    </font>
    <font>
      <sz val="11"/>
      <color rgb="FF000000"/>
      <name val="Arial"/>
      <family val="2"/>
    </font>
    <font>
      <sz val="14"/>
      <color rgb="FF000000"/>
      <name val="Calibri"/>
      <family val="2"/>
      <scheme val="minor"/>
    </font>
    <font>
      <b/>
      <sz val="12"/>
      <name val="Calibri"/>
      <family val="2"/>
    </font>
    <font>
      <sz val="10"/>
      <name val="Calibri"/>
      <family val="2"/>
      <scheme val="minor"/>
    </font>
    <font>
      <sz val="11"/>
      <color rgb="FFFF0000"/>
      <name val="Arial"/>
      <family val="2"/>
    </font>
    <font>
      <b/>
      <sz val="10"/>
      <color rgb="FF2F333C"/>
      <name val="Arial"/>
      <family val="2"/>
    </font>
    <font>
      <b/>
      <sz val="12"/>
      <color theme="1"/>
      <name val="Calibri"/>
      <family val="2"/>
    </font>
    <font>
      <sz val="14"/>
      <name val="Calibri"/>
      <family val="2"/>
      <scheme val="minor"/>
    </font>
    <font>
      <sz val="14"/>
      <color rgb="FF000000"/>
      <name val="Impact"/>
      <family val="2"/>
    </font>
    <font>
      <b/>
      <sz val="16"/>
      <color theme="0"/>
      <name val="Arial"/>
      <family val="2"/>
    </font>
    <font>
      <b/>
      <sz val="16"/>
      <name val="Arial"/>
      <family val="2"/>
    </font>
    <font>
      <b/>
      <sz val="16"/>
      <color rgb="FFFFFFFF"/>
      <name val="Arial"/>
      <family val="2"/>
    </font>
    <font>
      <sz val="10"/>
      <color theme="1"/>
      <name val="Arial"/>
      <family val="2"/>
    </font>
    <font>
      <b/>
      <sz val="12"/>
      <color rgb="FFFF0000"/>
      <name val="Arial"/>
      <family val="2"/>
    </font>
    <font>
      <sz val="12"/>
      <color theme="1"/>
      <name val="Calibri"/>
      <family val="2"/>
    </font>
    <font>
      <b/>
      <sz val="12"/>
      <color theme="0"/>
      <name val="Carlito"/>
    </font>
    <font>
      <b/>
      <sz val="14"/>
      <color theme="0"/>
      <name val="Carlito"/>
    </font>
    <font>
      <b/>
      <u/>
      <sz val="11"/>
      <color theme="7" tint="-0.249977111117893"/>
      <name val="Carlito"/>
    </font>
    <font>
      <b/>
      <sz val="10"/>
      <color theme="7" tint="-0.249977111117893"/>
      <name val="Calibri"/>
      <family val="2"/>
      <scheme val="minor"/>
    </font>
    <font>
      <b/>
      <sz val="36"/>
      <color rgb="FF000000"/>
      <name val="Calibri"/>
      <family val="2"/>
    </font>
    <font>
      <sz val="12"/>
      <color theme="0"/>
      <name val="Calibri"/>
      <family val="2"/>
    </font>
    <font>
      <sz val="12"/>
      <color theme="0"/>
      <name val="Arial"/>
      <family val="2"/>
    </font>
    <font>
      <sz val="12"/>
      <color theme="0"/>
      <name val="Calibri"/>
      <family val="2"/>
      <scheme val="minor"/>
    </font>
    <font>
      <sz val="16"/>
      <color theme="0"/>
      <name val="Calibri"/>
      <family val="2"/>
      <scheme val="minor"/>
    </font>
    <font>
      <sz val="18"/>
      <color theme="0"/>
      <name val="Calibri"/>
      <family val="2"/>
      <scheme val="minor"/>
    </font>
    <font>
      <b/>
      <sz val="24"/>
      <color theme="0"/>
      <name val="Calibri"/>
      <family val="2"/>
    </font>
    <font>
      <sz val="24"/>
      <color theme="0"/>
      <name val="Calibri"/>
      <family val="2"/>
      <scheme val="minor"/>
    </font>
    <font>
      <sz val="12"/>
      <color theme="1"/>
      <name val="Calibri"/>
      <family val="2"/>
      <scheme val="minor"/>
    </font>
    <font>
      <sz val="12"/>
      <name val="Arial"/>
      <family val="2"/>
    </font>
    <font>
      <sz val="12"/>
      <name val="Calibri"/>
      <family val="2"/>
      <scheme val="minor"/>
    </font>
    <font>
      <b/>
      <sz val="10"/>
      <name val="Arial"/>
      <family val="2"/>
    </font>
    <font>
      <sz val="10"/>
      <name val="Carlito"/>
    </font>
    <font>
      <sz val="10"/>
      <color theme="1"/>
      <name val="Calibri"/>
      <family val="2"/>
      <scheme val="minor"/>
    </font>
    <font>
      <strike/>
      <sz val="11"/>
      <color rgb="FFFF0000"/>
      <name val="Carlito"/>
    </font>
    <font>
      <b/>
      <strike/>
      <sz val="11"/>
      <color rgb="FFFF0000"/>
      <name val="Carlito"/>
    </font>
    <font>
      <sz val="11"/>
      <color rgb="FF0070C0"/>
      <name val="Carlito"/>
    </font>
    <font>
      <b/>
      <sz val="11"/>
      <color rgb="FF0070C0"/>
      <name val="Carlito"/>
    </font>
    <font>
      <strike/>
      <sz val="11"/>
      <color rgb="FFFF0000"/>
      <name val="Calibri"/>
      <family val="2"/>
      <scheme val="minor"/>
    </font>
    <font>
      <b/>
      <sz val="20"/>
      <color theme="0"/>
      <name val="Calibri"/>
      <family val="2"/>
    </font>
    <font>
      <b/>
      <sz val="20"/>
      <color theme="0"/>
      <name val="Calibri"/>
      <family val="2"/>
      <scheme val="minor"/>
    </font>
    <font>
      <b/>
      <sz val="36"/>
      <color theme="0"/>
      <name val="Carlito"/>
    </font>
  </fonts>
  <fills count="63">
    <fill>
      <patternFill patternType="none"/>
    </fill>
    <fill>
      <patternFill patternType="gray125"/>
    </fill>
    <fill>
      <patternFill patternType="solid">
        <fgColor rgb="FF1F4E78"/>
      </patternFill>
    </fill>
    <fill>
      <patternFill patternType="solid">
        <fgColor rgb="FFD9EAF7"/>
      </patternFill>
    </fill>
    <fill>
      <patternFill patternType="solid">
        <fgColor rgb="FF70AD47"/>
      </patternFill>
    </fill>
    <fill>
      <patternFill patternType="solid">
        <fgColor rgb="FF5B9BD5"/>
      </patternFill>
    </fill>
    <fill>
      <patternFill patternType="solid">
        <fgColor rgb="FF8064A2"/>
      </patternFill>
    </fill>
    <fill>
      <patternFill patternType="solid">
        <fgColor rgb="FFFFF2CC"/>
      </patternFill>
    </fill>
    <fill>
      <patternFill patternType="solid">
        <fgColor rgb="FFED7D31"/>
      </patternFill>
    </fill>
    <fill>
      <patternFill patternType="solid">
        <fgColor rgb="FFC00000"/>
      </patternFill>
    </fill>
    <fill>
      <patternFill patternType="solid">
        <fgColor rgb="FF00B0F0"/>
      </patternFill>
    </fill>
    <fill>
      <patternFill patternType="solid">
        <fgColor rgb="FF7F7F7F"/>
      </patternFill>
    </fill>
    <fill>
      <patternFill patternType="solid">
        <fgColor rgb="FFF2F2F2"/>
      </patternFill>
    </fill>
    <fill>
      <patternFill patternType="solid">
        <fgColor rgb="FFE2F0D9"/>
      </patternFill>
    </fill>
    <fill>
      <patternFill patternType="solid">
        <fgColor rgb="FFFCE4D6"/>
      </patternFill>
    </fill>
    <fill>
      <patternFill patternType="solid">
        <fgColor rgb="FFE4DFEC"/>
      </patternFill>
    </fill>
    <fill>
      <patternFill patternType="solid">
        <fgColor rgb="FFDDEBF7"/>
      </patternFill>
    </fill>
    <fill>
      <patternFill patternType="solid">
        <fgColor rgb="FFF4CCCC"/>
      </patternFill>
    </fill>
    <fill>
      <patternFill patternType="solid">
        <fgColor rgb="FFD9D2E9"/>
      </patternFill>
    </fill>
    <fill>
      <patternFill patternType="solid">
        <fgColor rgb="FFF9CB9C"/>
      </patternFill>
    </fill>
    <fill>
      <patternFill patternType="solid">
        <fgColor rgb="FFCFE2F3"/>
      </patternFill>
    </fill>
    <fill>
      <patternFill patternType="solid">
        <fgColor rgb="FFD0E0E3"/>
      </patternFill>
    </fill>
    <fill>
      <patternFill patternType="solid">
        <fgColor rgb="FFFCE5CD"/>
      </patternFill>
    </fill>
    <fill>
      <patternFill patternType="solid">
        <fgColor rgb="FFC9DAF8"/>
      </patternFill>
    </fill>
    <fill>
      <patternFill patternType="solid">
        <fgColor rgb="FFD9EAD3"/>
      </patternFill>
    </fill>
    <fill>
      <patternFill patternType="solid">
        <fgColor rgb="FFEAD1DC"/>
      </patternFill>
    </fill>
    <fill>
      <patternFill patternType="solid">
        <fgColor rgb="FFB6D7A8"/>
      </patternFill>
    </fill>
    <fill>
      <patternFill patternType="solid">
        <fgColor rgb="FFFFD966"/>
      </patternFill>
    </fill>
    <fill>
      <patternFill patternType="solid">
        <fgColor theme="0" tint="-4.9989318521683403E-2"/>
        <bgColor indexed="65"/>
      </patternFill>
    </fill>
    <fill>
      <patternFill patternType="solid">
        <fgColor theme="6" tint="0.79995117038483843"/>
        <bgColor indexed="65"/>
      </patternFill>
    </fill>
    <fill>
      <patternFill patternType="solid">
        <fgColor theme="3" tint="0.89996032593768116"/>
        <bgColor indexed="65"/>
      </patternFill>
    </fill>
    <fill>
      <patternFill patternType="solid">
        <fgColor rgb="FFF3C5C5"/>
      </patternFill>
    </fill>
    <fill>
      <patternFill patternType="solid">
        <fgColor theme="9" tint="0.79995117038483843"/>
        <bgColor indexed="65"/>
      </patternFill>
    </fill>
    <fill>
      <patternFill patternType="solid">
        <fgColor theme="9" tint="0.59996337778862885"/>
        <bgColor indexed="65"/>
      </patternFill>
    </fill>
    <fill>
      <patternFill patternType="solid">
        <fgColor rgb="FF7030A0"/>
        <bgColor indexed="64"/>
      </patternFill>
    </fill>
    <fill>
      <patternFill patternType="solid">
        <fgColor rgb="FFFFFF00"/>
        <bgColor indexed="64"/>
      </patternFill>
    </fill>
    <fill>
      <patternFill patternType="solid">
        <fgColor theme="0"/>
        <bgColor theme="0"/>
      </patternFill>
    </fill>
    <fill>
      <patternFill patternType="solid">
        <fgColor rgb="FF7030A0"/>
        <bgColor theme="0"/>
      </patternFill>
    </fill>
    <fill>
      <patternFill patternType="solid">
        <fgColor rgb="FFFFD661"/>
        <bgColor indexed="64"/>
      </patternFill>
    </fill>
    <fill>
      <patternFill patternType="solid">
        <fgColor rgb="FFFF0000"/>
        <bgColor indexed="64"/>
      </patternFill>
    </fill>
    <fill>
      <patternFill patternType="solid">
        <fgColor theme="1"/>
        <bgColor theme="1"/>
      </patternFill>
    </fill>
    <fill>
      <patternFill patternType="solid">
        <fgColor rgb="FFBFBFBF"/>
        <bgColor rgb="FFBFBFBF"/>
      </patternFill>
    </fill>
    <fill>
      <patternFill patternType="solid">
        <fgColor rgb="FFFFFF00"/>
        <bgColor rgb="FFFFFF00"/>
      </patternFill>
    </fill>
    <fill>
      <patternFill patternType="solid">
        <fgColor rgb="FFFF0000"/>
        <bgColor rgb="FFFF0000"/>
      </patternFill>
    </fill>
    <fill>
      <patternFill patternType="solid">
        <fgColor theme="0" tint="-0.249977111117893"/>
        <bgColor indexed="64"/>
      </patternFill>
    </fill>
    <fill>
      <patternFill patternType="solid">
        <fgColor rgb="FFFF66FF"/>
        <bgColor indexed="64"/>
      </patternFill>
    </fill>
    <fill>
      <patternFill patternType="solid">
        <fgColor rgb="FF00B0F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0070C0"/>
        <bgColor indexed="64"/>
      </patternFill>
    </fill>
    <fill>
      <patternFill patternType="solid">
        <fgColor theme="4" tint="0.39997558519241921"/>
        <bgColor indexed="64"/>
      </patternFill>
    </fill>
    <fill>
      <patternFill patternType="solid">
        <fgColor rgb="FFFFFF00"/>
        <bgColor theme="1"/>
      </patternFill>
    </fill>
    <fill>
      <patternFill patternType="solid">
        <fgColor rgb="FFC00000"/>
        <bgColor indexed="64"/>
      </patternFill>
    </fill>
    <fill>
      <patternFill patternType="solid">
        <fgColor theme="9"/>
        <bgColor indexed="64"/>
      </patternFill>
    </fill>
    <fill>
      <patternFill patternType="solid">
        <fgColor theme="3" tint="0.499984740745262"/>
        <bgColor indexed="64"/>
      </patternFill>
    </fill>
    <fill>
      <patternFill patternType="solid">
        <fgColor theme="5"/>
        <bgColor indexed="64"/>
      </patternFill>
    </fill>
    <fill>
      <patternFill patternType="solid">
        <fgColor rgb="FF1F4E78"/>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89999084444715716"/>
        <bgColor indexed="64"/>
      </patternFill>
    </fill>
    <fill>
      <patternFill patternType="solid">
        <fgColor theme="5" tint="0.79998168889431442"/>
        <bgColor indexed="64"/>
      </patternFill>
    </fill>
  </fills>
  <borders count="8">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diagonal/>
    </border>
    <border>
      <left style="thin">
        <color rgb="FF000000"/>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4">
    <xf numFmtId="0" fontId="0" fillId="0" borderId="0"/>
    <xf numFmtId="0" fontId="11" fillId="0" borderId="0" applyNumberFormat="0" applyFill="0" applyBorder="0" applyAlignment="0" applyProtection="0"/>
    <xf numFmtId="0" fontId="1" fillId="0" borderId="1"/>
    <xf numFmtId="0" fontId="15" fillId="0" borderId="1"/>
  </cellStyleXfs>
  <cellXfs count="302">
    <xf numFmtId="0" fontId="0" fillId="0" borderId="0" xfId="0"/>
    <xf numFmtId="0" fontId="3" fillId="3" borderId="0" xfId="0" applyFont="1" applyFill="1"/>
    <xf numFmtId="0" fontId="4" fillId="4" borderId="0" xfId="0" applyFont="1" applyFill="1"/>
    <xf numFmtId="0" fontId="4" fillId="5" borderId="0" xfId="0" applyFont="1" applyFill="1"/>
    <xf numFmtId="0" fontId="4" fillId="6" borderId="0" xfId="0" applyFont="1" applyFill="1"/>
    <xf numFmtId="0" fontId="4" fillId="8" borderId="0" xfId="0" applyFont="1" applyFill="1"/>
    <xf numFmtId="0" fontId="4" fillId="9" borderId="0" xfId="0" applyFont="1" applyFill="1"/>
    <xf numFmtId="0" fontId="4" fillId="10" borderId="0" xfId="0" applyFont="1" applyFill="1"/>
    <xf numFmtId="0" fontId="4" fillId="11" borderId="0" xfId="0" applyFont="1" applyFill="1"/>
    <xf numFmtId="0" fontId="4" fillId="2" borderId="0" xfId="0" applyFont="1" applyFill="1" applyAlignment="1">
      <alignment horizontal="center" wrapText="1"/>
    </xf>
    <xf numFmtId="0" fontId="6" fillId="0" borderId="0" xfId="0" applyFont="1" applyAlignment="1">
      <alignment wrapText="1"/>
    </xf>
    <xf numFmtId="0" fontId="0" fillId="0" borderId="0" xfId="0" applyAlignment="1">
      <alignment wrapText="1"/>
    </xf>
    <xf numFmtId="0" fontId="3" fillId="12" borderId="0" xfId="0" applyFont="1" applyFill="1" applyAlignment="1">
      <alignment wrapText="1"/>
    </xf>
    <xf numFmtId="0" fontId="0" fillId="0" borderId="0" xfId="0" applyAlignment="1">
      <alignment vertical="center" wrapText="1"/>
    </xf>
    <xf numFmtId="0" fontId="3" fillId="3" borderId="0" xfId="0" applyFont="1" applyFill="1" applyAlignment="1">
      <alignment vertical="center" wrapText="1"/>
    </xf>
    <xf numFmtId="0" fontId="3" fillId="13" borderId="0" xfId="0" applyFont="1" applyFill="1" applyAlignment="1">
      <alignment vertical="center" wrapText="1"/>
    </xf>
    <xf numFmtId="0" fontId="3" fillId="7" borderId="0" xfId="0" applyFont="1" applyFill="1" applyAlignment="1">
      <alignment vertical="center" wrapText="1"/>
    </xf>
    <xf numFmtId="0" fontId="3" fillId="14" borderId="0" xfId="0" applyFont="1" applyFill="1" applyAlignment="1">
      <alignment vertical="center" wrapText="1"/>
    </xf>
    <xf numFmtId="0" fontId="3" fillId="15" borderId="0" xfId="0" applyFont="1" applyFill="1" applyAlignment="1">
      <alignment vertical="center" wrapText="1"/>
    </xf>
    <xf numFmtId="0" fontId="3" fillId="16" borderId="0" xfId="0" applyFont="1" applyFill="1" applyAlignment="1">
      <alignment vertical="center" wrapText="1"/>
    </xf>
    <xf numFmtId="0" fontId="3" fillId="17" borderId="0" xfId="0" applyFont="1" applyFill="1" applyAlignment="1">
      <alignment vertical="center" wrapText="1"/>
    </xf>
    <xf numFmtId="0" fontId="10" fillId="0" borderId="0" xfId="0" applyFont="1" applyAlignment="1">
      <alignment vertical="center" wrapText="1"/>
    </xf>
    <xf numFmtId="0" fontId="0" fillId="0" borderId="0" xfId="0" applyAlignment="1">
      <alignment vertical="top"/>
    </xf>
    <xf numFmtId="0" fontId="0" fillId="32" borderId="0" xfId="0" applyFill="1" applyAlignment="1">
      <alignment vertical="center" wrapText="1"/>
    </xf>
    <xf numFmtId="0" fontId="0" fillId="0" borderId="1" xfId="0" applyBorder="1"/>
    <xf numFmtId="0" fontId="6" fillId="0" borderId="1" xfId="0" applyFont="1" applyBorder="1" applyAlignment="1">
      <alignment wrapText="1"/>
    </xf>
    <xf numFmtId="0" fontId="1" fillId="0" borderId="2" xfId="2" applyBorder="1" applyAlignment="1">
      <alignment horizontal="center"/>
    </xf>
    <xf numFmtId="0" fontId="1" fillId="0" borderId="1" xfId="2"/>
    <xf numFmtId="0" fontId="1" fillId="0" borderId="2" xfId="2" applyBorder="1"/>
    <xf numFmtId="0" fontId="1" fillId="0" borderId="2" xfId="2" applyBorder="1" applyAlignment="1">
      <alignment vertical="center" wrapText="1"/>
    </xf>
    <xf numFmtId="0" fontId="1" fillId="34" borderId="2" xfId="2" applyFill="1" applyBorder="1" applyAlignment="1">
      <alignment horizontal="center"/>
    </xf>
    <xf numFmtId="0" fontId="1" fillId="34" borderId="2" xfId="2" applyFill="1" applyBorder="1"/>
    <xf numFmtId="0" fontId="1" fillId="34" borderId="2" xfId="2" applyFill="1" applyBorder="1" applyAlignment="1">
      <alignment vertical="center" wrapText="1"/>
    </xf>
    <xf numFmtId="0" fontId="1" fillId="0" borderId="2" xfId="2" applyBorder="1" applyAlignment="1">
      <alignment horizontal="left"/>
    </xf>
    <xf numFmtId="0" fontId="14" fillId="0" borderId="2" xfId="2" applyFont="1" applyBorder="1" applyAlignment="1">
      <alignment horizontal="left"/>
    </xf>
    <xf numFmtId="0" fontId="14" fillId="0" borderId="2" xfId="2" applyFont="1" applyBorder="1" applyAlignment="1">
      <alignment horizontal="right"/>
    </xf>
    <xf numFmtId="0" fontId="1" fillId="0" borderId="2" xfId="2" applyBorder="1" applyAlignment="1">
      <alignment horizontal="right"/>
    </xf>
    <xf numFmtId="0" fontId="15" fillId="0" borderId="2" xfId="2" applyFont="1" applyBorder="1"/>
    <xf numFmtId="0" fontId="1" fillId="0" borderId="1" xfId="2" applyAlignment="1">
      <alignment horizontal="center"/>
    </xf>
    <xf numFmtId="0" fontId="13" fillId="11" borderId="0" xfId="1" applyFont="1" applyFill="1"/>
    <xf numFmtId="0" fontId="16" fillId="0" borderId="3" xfId="0" applyFont="1" applyBorder="1" applyAlignment="1">
      <alignment horizontal="center" vertical="center" wrapText="1"/>
    </xf>
    <xf numFmtId="0" fontId="0" fillId="0" borderId="0" xfId="0" applyAlignment="1">
      <alignment horizontal="center"/>
    </xf>
    <xf numFmtId="0" fontId="18" fillId="36" borderId="1" xfId="0" applyFont="1" applyFill="1" applyBorder="1" applyAlignment="1">
      <alignment horizontal="center"/>
    </xf>
    <xf numFmtId="0" fontId="5" fillId="38" borderId="0" xfId="0" applyFont="1" applyFill="1"/>
    <xf numFmtId="0" fontId="13" fillId="34" borderId="0" xfId="0" applyFont="1" applyFill="1"/>
    <xf numFmtId="0" fontId="13" fillId="34" borderId="0" xfId="1" applyFont="1" applyFill="1"/>
    <xf numFmtId="0" fontId="15" fillId="0" borderId="1" xfId="3"/>
    <xf numFmtId="0" fontId="21" fillId="0" borderId="1" xfId="3" applyFont="1"/>
    <xf numFmtId="0" fontId="22" fillId="0" borderId="1" xfId="3" applyFont="1" applyAlignment="1">
      <alignment horizontal="center"/>
    </xf>
    <xf numFmtId="0" fontId="21" fillId="0" borderId="1" xfId="3" applyFont="1" applyAlignment="1">
      <alignment horizontal="center"/>
    </xf>
    <xf numFmtId="0" fontId="23" fillId="0" borderId="1" xfId="3" applyFont="1" applyAlignment="1">
      <alignment vertical="top" wrapText="1"/>
    </xf>
    <xf numFmtId="0" fontId="24" fillId="0" borderId="1" xfId="3" applyFont="1" applyAlignment="1">
      <alignment vertical="center" wrapText="1"/>
    </xf>
    <xf numFmtId="0" fontId="25" fillId="0" borderId="1" xfId="3" applyFont="1" applyAlignment="1">
      <alignment vertical="top" wrapText="1"/>
    </xf>
    <xf numFmtId="0" fontId="29" fillId="0" borderId="1" xfId="3" applyFont="1" applyAlignment="1">
      <alignment vertical="top" wrapText="1"/>
    </xf>
    <xf numFmtId="0" fontId="27" fillId="0" borderId="1" xfId="3" applyFont="1"/>
    <xf numFmtId="0" fontId="30" fillId="0" borderId="1" xfId="3" applyFont="1" applyAlignment="1">
      <alignment vertical="top"/>
    </xf>
    <xf numFmtId="0" fontId="33" fillId="0" borderId="1" xfId="3" applyFont="1" applyAlignment="1">
      <alignment vertical="top" wrapText="1"/>
    </xf>
    <xf numFmtId="0" fontId="31" fillId="36" borderId="1" xfId="3" applyFont="1" applyFill="1" applyAlignment="1">
      <alignment vertical="top" wrapText="1"/>
    </xf>
    <xf numFmtId="0" fontId="25" fillId="36" borderId="1" xfId="3" applyFont="1" applyFill="1" applyAlignment="1">
      <alignment vertical="top" wrapText="1"/>
    </xf>
    <xf numFmtId="0" fontId="34" fillId="0" borderId="1" xfId="3" applyFont="1" applyAlignment="1">
      <alignment wrapText="1"/>
    </xf>
    <xf numFmtId="0" fontId="32" fillId="0" borderId="1" xfId="3" applyFont="1" applyAlignment="1">
      <alignment horizontal="center" vertical="top" wrapText="1"/>
    </xf>
    <xf numFmtId="0" fontId="35" fillId="0" borderId="1" xfId="3" applyFont="1"/>
    <xf numFmtId="0" fontId="36" fillId="0" borderId="1" xfId="3" applyFont="1" applyAlignment="1">
      <alignment horizontal="left"/>
    </xf>
    <xf numFmtId="0" fontId="36" fillId="0" borderId="1" xfId="3" applyFont="1" applyAlignment="1">
      <alignment horizontal="center"/>
    </xf>
    <xf numFmtId="0" fontId="30" fillId="0" borderId="1" xfId="3" applyFont="1"/>
    <xf numFmtId="0" fontId="30" fillId="0" borderId="1" xfId="3" applyFont="1" applyAlignment="1">
      <alignment vertical="top" wrapText="1"/>
    </xf>
    <xf numFmtId="0" fontId="28" fillId="0" borderId="1" xfId="3" applyFont="1" applyAlignment="1">
      <alignment vertical="center" wrapText="1"/>
    </xf>
    <xf numFmtId="0" fontId="15" fillId="0" borderId="1" xfId="3" applyAlignment="1">
      <alignment horizontal="center"/>
    </xf>
    <xf numFmtId="0" fontId="39" fillId="42" borderId="2" xfId="3" applyFont="1" applyFill="1" applyBorder="1" applyAlignment="1">
      <alignment horizontal="left"/>
    </xf>
    <xf numFmtId="0" fontId="40" fillId="43" borderId="2" xfId="3" applyFont="1" applyFill="1" applyBorder="1" applyAlignment="1">
      <alignment horizontal="center"/>
    </xf>
    <xf numFmtId="20" fontId="41" fillId="0" borderId="2" xfId="3" applyNumberFormat="1" applyFont="1" applyBorder="1" applyAlignment="1">
      <alignment horizontal="center"/>
    </xf>
    <xf numFmtId="0" fontId="42" fillId="0" borderId="2" xfId="3" applyFont="1" applyBorder="1" applyAlignment="1">
      <alignment horizontal="center"/>
    </xf>
    <xf numFmtId="0" fontId="43" fillId="0" borderId="2" xfId="3" applyFont="1" applyBorder="1" applyAlignment="1">
      <alignment horizontal="center" vertical="center" wrapText="1"/>
    </xf>
    <xf numFmtId="0" fontId="44" fillId="35" borderId="2" xfId="3" applyFont="1" applyFill="1" applyBorder="1" applyAlignment="1">
      <alignment horizontal="center"/>
    </xf>
    <xf numFmtId="0" fontId="44" fillId="44" borderId="2" xfId="3" applyFont="1" applyFill="1" applyBorder="1" applyAlignment="1">
      <alignment horizontal="center"/>
    </xf>
    <xf numFmtId="0" fontId="44" fillId="45" borderId="2" xfId="3" applyFont="1" applyFill="1" applyBorder="1" applyAlignment="1">
      <alignment horizontal="center"/>
    </xf>
    <xf numFmtId="0" fontId="45" fillId="34" borderId="2" xfId="3" applyFont="1" applyFill="1" applyBorder="1" applyAlignment="1">
      <alignment horizontal="center"/>
    </xf>
    <xf numFmtId="0" fontId="44" fillId="46" borderId="2" xfId="3" applyFont="1" applyFill="1" applyBorder="1" applyAlignment="1">
      <alignment horizontal="center"/>
    </xf>
    <xf numFmtId="0" fontId="44" fillId="47" borderId="2" xfId="3" applyFont="1" applyFill="1" applyBorder="1" applyAlignment="1">
      <alignment horizontal="center"/>
    </xf>
    <xf numFmtId="0" fontId="45" fillId="48" borderId="2" xfId="3" applyFont="1" applyFill="1" applyBorder="1" applyAlignment="1">
      <alignment horizontal="center"/>
    </xf>
    <xf numFmtId="0" fontId="45" fillId="49" borderId="2" xfId="3" applyFont="1" applyFill="1" applyBorder="1" applyAlignment="1">
      <alignment horizontal="center"/>
    </xf>
    <xf numFmtId="0" fontId="44" fillId="0" borderId="1" xfId="3" applyFont="1"/>
    <xf numFmtId="0" fontId="22" fillId="0" borderId="1" xfId="3" applyFont="1"/>
    <xf numFmtId="0" fontId="1" fillId="44" borderId="2" xfId="2" applyFill="1" applyBorder="1" applyAlignment="1">
      <alignment horizontal="center"/>
    </xf>
    <xf numFmtId="0" fontId="22" fillId="0" borderId="1" xfId="3" applyFont="1" applyAlignment="1">
      <alignment wrapText="1"/>
    </xf>
    <xf numFmtId="0" fontId="22" fillId="0" borderId="1" xfId="3" applyFont="1" applyAlignment="1">
      <alignment horizontal="left" vertical="top"/>
    </xf>
    <xf numFmtId="0" fontId="38" fillId="0" borderId="1" xfId="3" applyFont="1"/>
    <xf numFmtId="0" fontId="51" fillId="0" borderId="1" xfId="3" applyFont="1"/>
    <xf numFmtId="0" fontId="52" fillId="0" borderId="1" xfId="3" applyFont="1"/>
    <xf numFmtId="0" fontId="15" fillId="0" borderId="1" xfId="3" applyAlignment="1">
      <alignment horizontal="left" vertical="top" wrapText="1"/>
    </xf>
    <xf numFmtId="0" fontId="54" fillId="0" borderId="1" xfId="3" applyFont="1" applyAlignment="1">
      <alignment vertical="center"/>
    </xf>
    <xf numFmtId="0" fontId="55" fillId="0" borderId="1" xfId="3" applyFont="1"/>
    <xf numFmtId="0" fontId="36" fillId="0" borderId="1" xfId="3" applyFont="1"/>
    <xf numFmtId="164" fontId="36" fillId="0" borderId="1" xfId="3" applyNumberFormat="1" applyFont="1" applyAlignment="1">
      <alignment horizontal="left"/>
    </xf>
    <xf numFmtId="0" fontId="21" fillId="36" borderId="1" xfId="3" applyFont="1" applyFill="1"/>
    <xf numFmtId="0" fontId="22" fillId="36" borderId="1" xfId="3" applyFont="1" applyFill="1"/>
    <xf numFmtId="0" fontId="22" fillId="36" borderId="1" xfId="3" applyFont="1" applyFill="1" applyAlignment="1">
      <alignment horizontal="center"/>
    </xf>
    <xf numFmtId="0" fontId="19" fillId="0" borderId="1" xfId="3" applyFont="1"/>
    <xf numFmtId="0" fontId="57" fillId="36" borderId="1" xfId="3" applyFont="1" applyFill="1"/>
    <xf numFmtId="0" fontId="61" fillId="0" borderId="1" xfId="3" applyFont="1"/>
    <xf numFmtId="0" fontId="32" fillId="0" borderId="1" xfId="3" applyFont="1"/>
    <xf numFmtId="0" fontId="34" fillId="36" borderId="1" xfId="3" applyFont="1" applyFill="1"/>
    <xf numFmtId="0" fontId="29" fillId="36" borderId="1" xfId="3" applyFont="1" applyFill="1" applyAlignment="1">
      <alignment vertical="top" wrapText="1"/>
    </xf>
    <xf numFmtId="0" fontId="20" fillId="36" borderId="1" xfId="3" applyFont="1" applyFill="1"/>
    <xf numFmtId="0" fontId="34" fillId="36" borderId="1" xfId="3" applyFont="1" applyFill="1" applyAlignment="1">
      <alignment vertical="top"/>
    </xf>
    <xf numFmtId="0" fontId="35" fillId="36" borderId="1" xfId="3" applyFont="1" applyFill="1"/>
    <xf numFmtId="0" fontId="62" fillId="36" borderId="1" xfId="3" applyFont="1" applyFill="1" applyAlignment="1">
      <alignment horizontal="center" vertical="top" wrapText="1"/>
    </xf>
    <xf numFmtId="0" fontId="62" fillId="36" borderId="1" xfId="3" applyFont="1" applyFill="1" applyAlignment="1">
      <alignment vertical="top"/>
    </xf>
    <xf numFmtId="0" fontId="32" fillId="36" borderId="1" xfId="3" applyFont="1" applyFill="1" applyAlignment="1">
      <alignment horizontal="center" vertical="top" wrapText="1"/>
    </xf>
    <xf numFmtId="0" fontId="36" fillId="36" borderId="1" xfId="3" applyFont="1" applyFill="1" applyAlignment="1">
      <alignment horizontal="left"/>
    </xf>
    <xf numFmtId="0" fontId="61" fillId="0" borderId="1" xfId="3" applyFont="1" applyAlignment="1">
      <alignment horizontal="left"/>
    </xf>
    <xf numFmtId="0" fontId="13" fillId="0" borderId="0" xfId="0" applyFont="1" applyAlignment="1">
      <alignment horizontal="center"/>
    </xf>
    <xf numFmtId="0" fontId="0" fillId="0" borderId="2" xfId="0" applyBorder="1"/>
    <xf numFmtId="0" fontId="0" fillId="0" borderId="2" xfId="0" applyBorder="1" applyAlignment="1">
      <alignment horizontal="center"/>
    </xf>
    <xf numFmtId="0" fontId="6" fillId="0" borderId="1" xfId="0" applyFont="1" applyBorder="1" applyAlignment="1">
      <alignment horizontal="center" wrapText="1"/>
    </xf>
    <xf numFmtId="0" fontId="0" fillId="0" borderId="1" xfId="0" applyBorder="1" applyAlignment="1">
      <alignment horizontal="center"/>
    </xf>
    <xf numFmtId="0" fontId="4" fillId="2" borderId="0" xfId="0" applyFont="1" applyFill="1" applyAlignment="1">
      <alignment horizontal="left" wrapText="1"/>
    </xf>
    <xf numFmtId="0" fontId="66" fillId="0" borderId="1" xfId="1" applyFont="1" applyBorder="1"/>
    <xf numFmtId="0" fontId="67" fillId="0" borderId="1" xfId="3" applyFont="1"/>
    <xf numFmtId="0" fontId="15" fillId="0" borderId="1" xfId="3" applyAlignment="1">
      <alignment vertical="top"/>
    </xf>
    <xf numFmtId="0" fontId="63" fillId="35" borderId="2" xfId="3" applyFont="1" applyFill="1" applyBorder="1" applyAlignment="1">
      <alignment horizontal="center" vertical="center"/>
    </xf>
    <xf numFmtId="0" fontId="69" fillId="56" borderId="2" xfId="3" applyFont="1" applyFill="1" applyBorder="1" applyAlignment="1">
      <alignment horizontal="center" vertical="center"/>
    </xf>
    <xf numFmtId="0" fontId="70" fillId="56" borderId="2" xfId="3" applyFont="1" applyFill="1" applyBorder="1" applyAlignment="1">
      <alignment horizontal="center" vertical="center"/>
    </xf>
    <xf numFmtId="0" fontId="71" fillId="56" borderId="2" xfId="3" applyFont="1" applyFill="1" applyBorder="1" applyAlignment="1">
      <alignment wrapText="1"/>
    </xf>
    <xf numFmtId="0" fontId="76" fillId="35" borderId="2" xfId="3" applyFont="1" applyFill="1" applyBorder="1" applyAlignment="1">
      <alignment wrapText="1"/>
    </xf>
    <xf numFmtId="0" fontId="77" fillId="35" borderId="2" xfId="3" applyFont="1" applyFill="1" applyBorder="1" applyAlignment="1">
      <alignment horizontal="center" vertical="center"/>
    </xf>
    <xf numFmtId="0" fontId="78" fillId="35" borderId="2" xfId="3" applyFont="1" applyFill="1" applyBorder="1" applyAlignment="1">
      <alignment wrapText="1"/>
    </xf>
    <xf numFmtId="0" fontId="79" fillId="35" borderId="2" xfId="3" applyFont="1" applyFill="1" applyBorder="1" applyAlignment="1">
      <alignment horizontal="center" vertical="center"/>
    </xf>
    <xf numFmtId="0" fontId="71" fillId="56" borderId="2" xfId="3" applyFont="1" applyFill="1" applyBorder="1" applyAlignment="1">
      <alignment vertical="center" wrapText="1"/>
    </xf>
    <xf numFmtId="0" fontId="80" fillId="0" borderId="1" xfId="0" applyFont="1" applyBorder="1"/>
    <xf numFmtId="0" fontId="80" fillId="0" borderId="2" xfId="0" applyFont="1" applyBorder="1"/>
    <xf numFmtId="0" fontId="81" fillId="0" borderId="2" xfId="2" applyFont="1" applyBorder="1"/>
    <xf numFmtId="0" fontId="84" fillId="0" borderId="0" xfId="1" applyFont="1" applyAlignment="1">
      <alignment vertical="center" wrapText="1"/>
    </xf>
    <xf numFmtId="0" fontId="17" fillId="0" borderId="2" xfId="1" applyFont="1" applyBorder="1" applyAlignment="1">
      <alignment wrapText="1"/>
    </xf>
    <xf numFmtId="0" fontId="16" fillId="0" borderId="2" xfId="0" applyFont="1" applyBorder="1" applyAlignment="1">
      <alignment horizontal="center" vertical="center" wrapText="1"/>
    </xf>
    <xf numFmtId="0" fontId="12" fillId="0" borderId="2" xfId="2" applyFont="1" applyBorder="1" applyAlignment="1">
      <alignment horizontal="center"/>
    </xf>
    <xf numFmtId="0" fontId="86" fillId="0" borderId="2" xfId="2" applyFont="1" applyBorder="1" applyAlignment="1">
      <alignment horizontal="center"/>
    </xf>
    <xf numFmtId="0" fontId="86" fillId="0" borderId="2" xfId="2" applyFont="1" applyBorder="1"/>
    <xf numFmtId="0" fontId="1" fillId="0" borderId="7" xfId="2" applyBorder="1"/>
    <xf numFmtId="0" fontId="0" fillId="60" borderId="0" xfId="0" applyFill="1"/>
    <xf numFmtId="0" fontId="19" fillId="60" borderId="1" xfId="0" applyFont="1" applyFill="1" applyBorder="1"/>
    <xf numFmtId="0" fontId="1" fillId="60" borderId="1" xfId="2" applyFill="1"/>
    <xf numFmtId="0" fontId="11" fillId="0" borderId="2" xfId="1" applyBorder="1" applyAlignment="1">
      <alignment wrapText="1"/>
    </xf>
    <xf numFmtId="0" fontId="0" fillId="0" borderId="2" xfId="0" applyBorder="1" applyAlignment="1">
      <alignment wrapText="1"/>
    </xf>
    <xf numFmtId="0" fontId="3" fillId="12" borderId="2" xfId="0" applyFont="1" applyFill="1" applyBorder="1" applyAlignment="1">
      <alignment wrapText="1"/>
    </xf>
    <xf numFmtId="0" fontId="3" fillId="12" borderId="2" xfId="0" applyFont="1" applyFill="1" applyBorder="1" applyAlignment="1">
      <alignment horizontal="center" wrapText="1"/>
    </xf>
    <xf numFmtId="0" fontId="4" fillId="2" borderId="2" xfId="0" applyFont="1" applyFill="1" applyBorder="1" applyAlignment="1">
      <alignment horizontal="center" wrapText="1"/>
    </xf>
    <xf numFmtId="0" fontId="0" fillId="0" borderId="2" xfId="0" applyBorder="1" applyAlignment="1">
      <alignment vertical="center" wrapText="1"/>
    </xf>
    <xf numFmtId="0" fontId="3" fillId="3" borderId="2" xfId="0" applyFont="1" applyFill="1" applyBorder="1" applyAlignment="1">
      <alignment vertical="center" wrapText="1"/>
    </xf>
    <xf numFmtId="0" fontId="0" fillId="29" borderId="2" xfId="0" applyFill="1" applyBorder="1" applyAlignment="1">
      <alignment vertical="center" wrapText="1"/>
    </xf>
    <xf numFmtId="0" fontId="3" fillId="13" borderId="2" xfId="0" applyFont="1" applyFill="1" applyBorder="1" applyAlignment="1">
      <alignment vertical="center" wrapText="1"/>
    </xf>
    <xf numFmtId="0" fontId="8" fillId="7" borderId="2" xfId="0" applyFont="1" applyFill="1" applyBorder="1" applyAlignment="1">
      <alignment horizontal="center" wrapText="1"/>
    </xf>
    <xf numFmtId="0" fontId="3" fillId="7" borderId="2" xfId="0" applyFont="1" applyFill="1" applyBorder="1" applyAlignment="1">
      <alignment vertical="center" wrapText="1"/>
    </xf>
    <xf numFmtId="0" fontId="3" fillId="14" borderId="2" xfId="0" applyFont="1" applyFill="1" applyBorder="1" applyAlignment="1">
      <alignment vertical="center" wrapText="1"/>
    </xf>
    <xf numFmtId="0" fontId="3" fillId="15" borderId="2" xfId="0" applyFont="1" applyFill="1" applyBorder="1" applyAlignment="1">
      <alignment vertical="center" wrapText="1"/>
    </xf>
    <xf numFmtId="0" fontId="3" fillId="16" borderId="2" xfId="0" applyFont="1" applyFill="1" applyBorder="1" applyAlignment="1">
      <alignment vertical="center" wrapText="1"/>
    </xf>
    <xf numFmtId="0" fontId="3" fillId="12" borderId="2" xfId="0" applyFont="1" applyFill="1" applyBorder="1" applyAlignment="1">
      <alignment vertical="top" wrapText="1"/>
    </xf>
    <xf numFmtId="0" fontId="3" fillId="17" borderId="2" xfId="0" applyFont="1" applyFill="1" applyBorder="1" applyAlignment="1">
      <alignment vertical="center" wrapText="1"/>
    </xf>
    <xf numFmtId="0" fontId="6" fillId="0" borderId="2" xfId="0" applyFont="1" applyBorder="1" applyAlignment="1">
      <alignment wrapText="1"/>
    </xf>
    <xf numFmtId="0" fontId="3" fillId="30" borderId="2" xfId="0" applyFont="1" applyFill="1" applyBorder="1" applyAlignment="1">
      <alignment vertical="center" wrapText="1"/>
    </xf>
    <xf numFmtId="0" fontId="8" fillId="57" borderId="2" xfId="0" applyFont="1" applyFill="1" applyBorder="1" applyAlignment="1">
      <alignment horizontal="center" wrapText="1"/>
    </xf>
    <xf numFmtId="0" fontId="3" fillId="28" borderId="2" xfId="0" applyFont="1" applyFill="1" applyBorder="1" applyAlignment="1">
      <alignment wrapText="1"/>
    </xf>
    <xf numFmtId="0" fontId="3" fillId="57" borderId="2" xfId="0" applyFont="1" applyFill="1" applyBorder="1" applyAlignment="1">
      <alignment wrapText="1"/>
    </xf>
    <xf numFmtId="0" fontId="3" fillId="31" borderId="2" xfId="0" applyFont="1" applyFill="1" applyBorder="1" applyAlignment="1">
      <alignment vertical="center" wrapText="1"/>
    </xf>
    <xf numFmtId="0" fontId="82" fillId="29" borderId="2" xfId="0" applyFont="1" applyFill="1" applyBorder="1" applyAlignment="1">
      <alignment vertical="center" wrapText="1"/>
    </xf>
    <xf numFmtId="0" fontId="82" fillId="0" borderId="2" xfId="0" applyFont="1" applyBorder="1" applyAlignment="1">
      <alignment vertical="center" wrapText="1"/>
    </xf>
    <xf numFmtId="0" fontId="83" fillId="13" borderId="2" xfId="0" applyFont="1" applyFill="1" applyBorder="1" applyAlignment="1">
      <alignment vertical="center" wrapText="1"/>
    </xf>
    <xf numFmtId="0" fontId="0" fillId="32" borderId="2" xfId="0" applyFill="1" applyBorder="1" applyAlignment="1">
      <alignment vertical="center" wrapText="1"/>
    </xf>
    <xf numFmtId="0" fontId="3" fillId="18" borderId="2" xfId="0" applyFont="1" applyFill="1" applyBorder="1" applyAlignment="1">
      <alignment vertical="center" wrapText="1"/>
    </xf>
    <xf numFmtId="0" fontId="3" fillId="24" borderId="2" xfId="0" applyFont="1" applyFill="1" applyBorder="1" applyAlignment="1">
      <alignment vertical="center" wrapText="1"/>
    </xf>
    <xf numFmtId="0" fontId="3" fillId="19" borderId="2" xfId="0" applyFont="1" applyFill="1" applyBorder="1" applyAlignment="1">
      <alignment vertical="center" wrapText="1"/>
    </xf>
    <xf numFmtId="0" fontId="3" fillId="20" borderId="2" xfId="0" applyFont="1" applyFill="1" applyBorder="1" applyAlignment="1">
      <alignment vertical="center" wrapText="1"/>
    </xf>
    <xf numFmtId="0" fontId="3" fillId="21" borderId="2" xfId="0" applyFont="1" applyFill="1" applyBorder="1" applyAlignment="1">
      <alignment vertical="center" wrapText="1"/>
    </xf>
    <xf numFmtId="0" fontId="3" fillId="22" borderId="2" xfId="0" applyFont="1" applyFill="1" applyBorder="1" applyAlignment="1">
      <alignment vertical="center" wrapText="1"/>
    </xf>
    <xf numFmtId="0" fontId="3" fillId="23" borderId="2" xfId="0" applyFont="1" applyFill="1" applyBorder="1" applyAlignment="1">
      <alignment vertical="center" wrapText="1"/>
    </xf>
    <xf numFmtId="0" fontId="3" fillId="25" borderId="2" xfId="0" applyFont="1" applyFill="1" applyBorder="1" applyAlignment="1">
      <alignment vertical="center" wrapText="1"/>
    </xf>
    <xf numFmtId="0" fontId="3" fillId="26" borderId="2" xfId="0" applyFont="1" applyFill="1" applyBorder="1" applyAlignment="1">
      <alignment vertical="center" wrapText="1"/>
    </xf>
    <xf numFmtId="0" fontId="3" fillId="0" borderId="2" xfId="0" applyFont="1" applyBorder="1" applyAlignment="1">
      <alignment wrapText="1"/>
    </xf>
    <xf numFmtId="0" fontId="0" fillId="28" borderId="2" xfId="0" applyFill="1" applyBorder="1"/>
    <xf numFmtId="0" fontId="0" fillId="33" borderId="2" xfId="0" applyFill="1" applyBorder="1" applyAlignment="1">
      <alignment vertical="center" wrapText="1"/>
    </xf>
    <xf numFmtId="0" fontId="83" fillId="15" borderId="2" xfId="0" applyFont="1" applyFill="1" applyBorder="1" applyAlignment="1">
      <alignment vertical="center" wrapText="1"/>
    </xf>
    <xf numFmtId="0" fontId="0" fillId="58" borderId="2" xfId="0" applyFill="1" applyBorder="1" applyAlignment="1">
      <alignment vertical="center" wrapText="1"/>
    </xf>
    <xf numFmtId="0" fontId="3" fillId="0" borderId="2" xfId="0" applyFont="1" applyBorder="1" applyAlignment="1">
      <alignment vertical="center" wrapText="1"/>
    </xf>
    <xf numFmtId="0" fontId="89" fillId="60" borderId="1" xfId="2" applyFont="1" applyFill="1" applyAlignment="1">
      <alignment horizontal="center"/>
    </xf>
    <xf numFmtId="0" fontId="9" fillId="0" borderId="2" xfId="2" applyFont="1" applyBorder="1" applyAlignment="1">
      <alignment horizontal="center" vertical="center"/>
    </xf>
    <xf numFmtId="0" fontId="3" fillId="0" borderId="2" xfId="2" applyFont="1" applyBorder="1" applyAlignment="1">
      <alignment horizontal="center" vertical="center"/>
    </xf>
    <xf numFmtId="0" fontId="3" fillId="61" borderId="2" xfId="2" applyFont="1" applyFill="1" applyBorder="1" applyAlignment="1">
      <alignment horizontal="center" vertical="center"/>
    </xf>
    <xf numFmtId="0" fontId="3" fillId="62" borderId="2" xfId="2" applyFont="1" applyFill="1" applyBorder="1" applyAlignment="1">
      <alignment horizontal="center" vertical="center"/>
    </xf>
    <xf numFmtId="0" fontId="66" fillId="0" borderId="1" xfId="1" applyFont="1" applyBorder="1" applyAlignment="1">
      <alignment horizontal="left"/>
    </xf>
    <xf numFmtId="0" fontId="21" fillId="36" borderId="1" xfId="3" applyFont="1" applyFill="1" applyAlignment="1">
      <alignment horizontal="center"/>
    </xf>
    <xf numFmtId="0" fontId="58" fillId="51" borderId="1" xfId="3" applyFont="1" applyFill="1" applyAlignment="1">
      <alignment horizontal="center" vertical="center" wrapText="1"/>
    </xf>
    <xf numFmtId="0" fontId="19" fillId="35" borderId="1" xfId="3" applyFont="1" applyFill="1"/>
    <xf numFmtId="0" fontId="15" fillId="35" borderId="1" xfId="3" applyFill="1"/>
    <xf numFmtId="0" fontId="32" fillId="0" borderId="1" xfId="3" applyFont="1" applyAlignment="1">
      <alignment horizontal="center"/>
    </xf>
    <xf numFmtId="0" fontId="15" fillId="0" borderId="1" xfId="3"/>
    <xf numFmtId="0" fontId="32" fillId="36" borderId="1" xfId="3" applyFont="1" applyFill="1" applyAlignment="1">
      <alignment horizontal="center"/>
    </xf>
    <xf numFmtId="0" fontId="19" fillId="0" borderId="1" xfId="3" applyFont="1"/>
    <xf numFmtId="0" fontId="85" fillId="59" borderId="2" xfId="1" applyFont="1" applyFill="1" applyBorder="1" applyAlignment="1">
      <alignment horizontal="center" vertical="center"/>
    </xf>
    <xf numFmtId="0" fontId="13" fillId="56" borderId="2" xfId="1" applyFont="1" applyFill="1" applyBorder="1" applyAlignment="1">
      <alignment horizontal="center" vertical="center"/>
    </xf>
    <xf numFmtId="0" fontId="13" fillId="34" borderId="0" xfId="0" applyFont="1" applyFill="1" applyAlignment="1">
      <alignment horizontal="center"/>
    </xf>
    <xf numFmtId="0" fontId="4" fillId="4" borderId="0" xfId="0" applyFont="1" applyFill="1" applyAlignment="1">
      <alignment horizontal="center"/>
    </xf>
    <xf numFmtId="0" fontId="4" fillId="5" borderId="0" xfId="0" applyFont="1" applyFill="1" applyAlignment="1">
      <alignment horizontal="center"/>
    </xf>
    <xf numFmtId="0" fontId="4" fillId="6" borderId="0" xfId="0" applyFont="1" applyFill="1" applyAlignment="1">
      <alignment horizontal="center"/>
    </xf>
    <xf numFmtId="0" fontId="13" fillId="38" borderId="0" xfId="0" applyFont="1" applyFill="1" applyAlignment="1">
      <alignment horizontal="center"/>
    </xf>
    <xf numFmtId="0" fontId="4" fillId="8" borderId="0" xfId="0" applyFont="1" applyFill="1" applyAlignment="1">
      <alignment horizontal="center"/>
    </xf>
    <xf numFmtId="0" fontId="4" fillId="9" borderId="0" xfId="0" applyFont="1" applyFill="1" applyAlignment="1">
      <alignment horizontal="center"/>
    </xf>
    <xf numFmtId="0" fontId="20" fillId="36" borderId="1" xfId="0" applyFont="1" applyFill="1" applyBorder="1" applyAlignment="1">
      <alignment horizontal="center"/>
    </xf>
    <xf numFmtId="0" fontId="19" fillId="60" borderId="1" xfId="0" applyFont="1" applyFill="1" applyBorder="1"/>
    <xf numFmtId="0" fontId="20" fillId="36" borderId="6" xfId="0" applyFont="1" applyFill="1" applyBorder="1" applyAlignment="1">
      <alignment horizontal="center"/>
    </xf>
    <xf numFmtId="0" fontId="2" fillId="2" borderId="0" xfId="0" applyFont="1" applyFill="1" applyAlignment="1">
      <alignment horizontal="center" vertical="center"/>
    </xf>
    <xf numFmtId="0" fontId="65" fillId="39" borderId="0" xfId="0" applyFont="1" applyFill="1" applyAlignment="1">
      <alignment horizontal="center"/>
    </xf>
    <xf numFmtId="0" fontId="4" fillId="10" borderId="0" xfId="0" applyFont="1" applyFill="1" applyAlignment="1">
      <alignment horizontal="center"/>
    </xf>
    <xf numFmtId="0" fontId="4" fillId="11" borderId="0" xfId="0" applyFont="1" applyFill="1" applyAlignment="1">
      <alignment horizontal="center"/>
    </xf>
    <xf numFmtId="0" fontId="18" fillId="36" borderId="6" xfId="0" applyFont="1" applyFill="1" applyBorder="1" applyAlignment="1">
      <alignment horizontal="center"/>
    </xf>
    <xf numFmtId="0" fontId="18" fillId="36" borderId="1" xfId="0" applyFont="1" applyFill="1" applyBorder="1" applyAlignment="1">
      <alignment horizontal="center"/>
    </xf>
    <xf numFmtId="0" fontId="36" fillId="0" borderId="1" xfId="3" applyFont="1" applyAlignment="1">
      <alignment horizontal="center"/>
    </xf>
    <xf numFmtId="0" fontId="21" fillId="0" borderId="1" xfId="3" applyFont="1" applyAlignment="1">
      <alignment horizontal="center"/>
    </xf>
    <xf numFmtId="0" fontId="27" fillId="0" borderId="1" xfId="3" applyFont="1" applyAlignment="1">
      <alignment wrapText="1"/>
    </xf>
    <xf numFmtId="0" fontId="28" fillId="39" borderId="2" xfId="3" applyFont="1" applyFill="1" applyBorder="1" applyAlignment="1">
      <alignment horizontal="center" vertical="center" wrapText="1"/>
    </xf>
    <xf numFmtId="0" fontId="25" fillId="40" borderId="2" xfId="3" applyFont="1" applyFill="1" applyBorder="1" applyAlignment="1">
      <alignment horizontal="center" vertical="top" wrapText="1"/>
    </xf>
    <xf numFmtId="0" fontId="31" fillId="40" borderId="2" xfId="3" applyFont="1" applyFill="1" applyBorder="1" applyAlignment="1">
      <alignment horizontal="center" vertical="top" wrapText="1"/>
    </xf>
    <xf numFmtId="0" fontId="16" fillId="37" borderId="3" xfId="0" applyFont="1" applyFill="1" applyBorder="1" applyAlignment="1">
      <alignment horizontal="center" vertical="center" wrapText="1"/>
    </xf>
    <xf numFmtId="0" fontId="11" fillId="0" borderId="0" xfId="1" applyAlignment="1">
      <alignment horizontal="left" vertical="top"/>
    </xf>
    <xf numFmtId="0" fontId="0" fillId="0" borderId="0" xfId="0" applyAlignment="1">
      <alignment horizontal="left" vertical="top"/>
    </xf>
    <xf numFmtId="0" fontId="7" fillId="4" borderId="2" xfId="0" applyFont="1" applyFill="1" applyBorder="1" applyAlignment="1">
      <alignment horizontal="center" wrapText="1"/>
    </xf>
    <xf numFmtId="0" fontId="8" fillId="3" borderId="2" xfId="0" applyFont="1" applyFill="1" applyBorder="1" applyAlignment="1">
      <alignment horizontal="center" wrapText="1"/>
    </xf>
    <xf numFmtId="0" fontId="9" fillId="0" borderId="2" xfId="0" applyFont="1" applyBorder="1" applyAlignment="1">
      <alignment horizontal="left" wrapText="1"/>
    </xf>
    <xf numFmtId="0" fontId="8" fillId="13" borderId="2" xfId="0" applyFont="1" applyFill="1" applyBorder="1" applyAlignment="1">
      <alignment horizontal="center" wrapText="1"/>
    </xf>
    <xf numFmtId="0" fontId="3" fillId="12" borderId="2" xfId="0" applyFont="1" applyFill="1" applyBorder="1" applyAlignment="1">
      <alignment horizontal="center" wrapText="1"/>
    </xf>
    <xf numFmtId="0" fontId="8" fillId="7" borderId="2" xfId="0" applyFont="1" applyFill="1" applyBorder="1" applyAlignment="1">
      <alignment horizontal="center" wrapText="1"/>
    </xf>
    <xf numFmtId="0" fontId="8" fillId="14" borderId="2" xfId="0" applyFont="1" applyFill="1" applyBorder="1" applyAlignment="1">
      <alignment horizontal="center" wrapText="1"/>
    </xf>
    <xf numFmtId="0" fontId="8" fillId="15" borderId="2" xfId="0" applyFont="1" applyFill="1" applyBorder="1" applyAlignment="1">
      <alignment horizontal="center" wrapText="1"/>
    </xf>
    <xf numFmtId="0" fontId="3" fillId="12" borderId="2" xfId="0" applyFont="1" applyFill="1" applyBorder="1" applyAlignment="1">
      <alignment horizontal="center" vertical="top" wrapText="1"/>
    </xf>
    <xf numFmtId="0" fontId="8" fillId="16" borderId="2" xfId="0" applyFont="1" applyFill="1" applyBorder="1" applyAlignment="1">
      <alignment horizontal="center" wrapText="1"/>
    </xf>
    <xf numFmtId="0" fontId="8" fillId="17" borderId="2" xfId="0" applyFont="1" applyFill="1" applyBorder="1" applyAlignment="1">
      <alignment horizontal="center" wrapText="1"/>
    </xf>
    <xf numFmtId="0" fontId="7" fillId="5" borderId="2" xfId="0" applyFont="1" applyFill="1" applyBorder="1" applyAlignment="1">
      <alignment horizontal="center" wrapText="1"/>
    </xf>
    <xf numFmtId="0" fontId="3" fillId="12" borderId="2" xfId="0" applyFont="1" applyFill="1" applyBorder="1" applyAlignment="1">
      <alignment horizontal="left" vertical="top" wrapText="1"/>
    </xf>
    <xf numFmtId="0" fontId="3" fillId="12" borderId="2" xfId="0" applyFont="1" applyFill="1" applyBorder="1" applyAlignment="1">
      <alignment horizontal="left" wrapText="1"/>
    </xf>
    <xf numFmtId="0" fontId="3" fillId="12" borderId="2" xfId="0" applyFont="1" applyFill="1" applyBorder="1" applyAlignment="1" applyProtection="1">
      <alignment horizontal="center" wrapText="1"/>
      <protection locked="0"/>
    </xf>
    <xf numFmtId="0" fontId="8" fillId="31" borderId="2" xfId="0" applyFont="1" applyFill="1" applyBorder="1" applyAlignment="1">
      <alignment horizontal="center" wrapText="1"/>
    </xf>
    <xf numFmtId="0" fontId="7" fillId="6" borderId="2" xfId="0" applyFont="1" applyFill="1" applyBorder="1" applyAlignment="1">
      <alignment horizontal="center" wrapText="1"/>
    </xf>
    <xf numFmtId="0" fontId="8" fillId="18" borderId="2" xfId="0" applyFont="1" applyFill="1" applyBorder="1" applyAlignment="1">
      <alignment horizontal="center" wrapText="1"/>
    </xf>
    <xf numFmtId="0" fontId="8" fillId="19" borderId="2" xfId="0" applyFont="1" applyFill="1" applyBorder="1" applyAlignment="1">
      <alignment horizontal="center" wrapText="1"/>
    </xf>
    <xf numFmtId="0" fontId="8" fillId="20" borderId="2" xfId="0" applyFont="1" applyFill="1" applyBorder="1" applyAlignment="1">
      <alignment horizontal="center" wrapText="1"/>
    </xf>
    <xf numFmtId="0" fontId="8" fillId="26" borderId="2" xfId="0" applyFont="1" applyFill="1" applyBorder="1" applyAlignment="1">
      <alignment horizontal="center" wrapText="1"/>
    </xf>
    <xf numFmtId="0" fontId="8" fillId="23" borderId="2" xfId="0" applyFont="1" applyFill="1" applyBorder="1" applyAlignment="1">
      <alignment horizontal="center" wrapText="1"/>
    </xf>
    <xf numFmtId="0" fontId="8" fillId="24" borderId="2" xfId="0" applyFont="1" applyFill="1" applyBorder="1" applyAlignment="1">
      <alignment horizontal="center" wrapText="1"/>
    </xf>
    <xf numFmtId="0" fontId="8" fillId="25" borderId="2" xfId="0" applyFont="1" applyFill="1" applyBorder="1" applyAlignment="1">
      <alignment horizontal="center" wrapText="1"/>
    </xf>
    <xf numFmtId="0" fontId="8" fillId="21" borderId="2" xfId="0" applyFont="1" applyFill="1" applyBorder="1" applyAlignment="1">
      <alignment horizontal="center" wrapText="1"/>
    </xf>
    <xf numFmtId="0" fontId="8" fillId="22" borderId="2" xfId="0" applyFont="1" applyFill="1" applyBorder="1" applyAlignment="1">
      <alignment horizontal="center" wrapText="1"/>
    </xf>
    <xf numFmtId="0" fontId="7" fillId="27" borderId="2" xfId="0" applyFont="1" applyFill="1" applyBorder="1" applyAlignment="1">
      <alignment horizontal="center" wrapText="1"/>
    </xf>
    <xf numFmtId="0" fontId="7" fillId="8" borderId="2" xfId="0" applyFont="1" applyFill="1" applyBorder="1" applyAlignment="1">
      <alignment horizontal="center" wrapText="1"/>
    </xf>
    <xf numFmtId="0" fontId="7" fillId="9" borderId="2" xfId="0" applyFont="1" applyFill="1" applyBorder="1" applyAlignment="1">
      <alignment horizontal="center" wrapText="1"/>
    </xf>
    <xf numFmtId="0" fontId="7" fillId="10" borderId="2" xfId="0" applyFont="1" applyFill="1" applyBorder="1" applyAlignment="1">
      <alignment horizontal="center" wrapText="1"/>
    </xf>
    <xf numFmtId="0" fontId="7" fillId="11" borderId="0" xfId="0" applyFont="1" applyFill="1" applyAlignment="1">
      <alignment horizontal="center" wrapText="1"/>
    </xf>
    <xf numFmtId="0" fontId="8" fillId="3" borderId="0" xfId="0" applyFont="1" applyFill="1" applyAlignment="1">
      <alignment horizontal="center" wrapText="1"/>
    </xf>
    <xf numFmtId="0" fontId="9" fillId="0" borderId="0" xfId="0" applyFont="1" applyAlignment="1">
      <alignment horizontal="left" wrapText="1"/>
    </xf>
    <xf numFmtId="0" fontId="8" fillId="13" borderId="0" xfId="0" applyFont="1" applyFill="1" applyAlignment="1">
      <alignment horizontal="center" wrapText="1"/>
    </xf>
    <xf numFmtId="0" fontId="3" fillId="12" borderId="0" xfId="0" applyFont="1" applyFill="1" applyAlignment="1">
      <alignment horizontal="left" wrapText="1"/>
    </xf>
    <xf numFmtId="0" fontId="8" fillId="7" borderId="0" xfId="0" applyFont="1" applyFill="1" applyAlignment="1">
      <alignment horizontal="center" wrapText="1"/>
    </xf>
    <xf numFmtId="0" fontId="8" fillId="14" borderId="0" xfId="0" applyFont="1" applyFill="1" applyAlignment="1">
      <alignment horizontal="center" wrapText="1"/>
    </xf>
    <xf numFmtId="0" fontId="8" fillId="15" borderId="0" xfId="0" applyFont="1" applyFill="1" applyAlignment="1">
      <alignment horizontal="center" wrapText="1"/>
    </xf>
    <xf numFmtId="0" fontId="8" fillId="16" borderId="0" xfId="0" applyFont="1" applyFill="1" applyAlignment="1">
      <alignment horizontal="center" wrapText="1"/>
    </xf>
    <xf numFmtId="0" fontId="8" fillId="17" borderId="0" xfId="0" applyFont="1" applyFill="1" applyAlignment="1">
      <alignment horizontal="center" wrapText="1"/>
    </xf>
    <xf numFmtId="0" fontId="13" fillId="55" borderId="2" xfId="0" applyFont="1" applyFill="1" applyBorder="1" applyAlignment="1">
      <alignment horizontal="center"/>
    </xf>
    <xf numFmtId="0" fontId="13" fillId="44" borderId="0" xfId="0" applyFont="1" applyFill="1" applyAlignment="1">
      <alignment horizontal="center"/>
    </xf>
    <xf numFmtId="0" fontId="64" fillId="56" borderId="2" xfId="2" applyFont="1" applyFill="1" applyBorder="1" applyAlignment="1">
      <alignment horizontal="center"/>
    </xf>
    <xf numFmtId="0" fontId="13" fillId="56" borderId="0" xfId="0" applyFont="1" applyFill="1" applyAlignment="1">
      <alignment horizontal="center"/>
    </xf>
    <xf numFmtId="0" fontId="6" fillId="0" borderId="1" xfId="0" applyFont="1" applyBorder="1" applyAlignment="1">
      <alignment horizontal="center" wrapText="1"/>
    </xf>
    <xf numFmtId="0" fontId="13" fillId="50" borderId="2" xfId="0" applyFont="1" applyFill="1" applyBorder="1" applyAlignment="1">
      <alignment horizontal="center"/>
    </xf>
    <xf numFmtId="0" fontId="13" fillId="52" borderId="2" xfId="0" applyFont="1" applyFill="1" applyBorder="1" applyAlignment="1">
      <alignment horizontal="center"/>
    </xf>
    <xf numFmtId="0" fontId="13" fillId="53" borderId="2" xfId="0" applyFont="1" applyFill="1" applyBorder="1" applyAlignment="1">
      <alignment horizontal="center"/>
    </xf>
    <xf numFmtId="0" fontId="13" fillId="54" borderId="2" xfId="0" applyFont="1" applyFill="1" applyBorder="1" applyAlignment="1">
      <alignment horizontal="center"/>
    </xf>
    <xf numFmtId="0" fontId="13" fillId="34" borderId="2" xfId="0" applyFont="1" applyFill="1" applyBorder="1" applyAlignment="1">
      <alignment horizontal="center"/>
    </xf>
    <xf numFmtId="0" fontId="13" fillId="38" borderId="2" xfId="0" applyFont="1" applyFill="1" applyBorder="1" applyAlignment="1">
      <alignment horizontal="center"/>
    </xf>
    <xf numFmtId="0" fontId="68" fillId="41" borderId="4" xfId="3" applyFont="1" applyFill="1" applyBorder="1" applyAlignment="1">
      <alignment horizontal="center"/>
    </xf>
    <xf numFmtId="0" fontId="68" fillId="41" borderId="1" xfId="3" applyFont="1" applyFill="1" applyAlignment="1">
      <alignment horizontal="center"/>
    </xf>
    <xf numFmtId="0" fontId="38" fillId="41" borderId="5" xfId="3" applyFont="1" applyFill="1" applyBorder="1" applyAlignment="1">
      <alignment horizontal="center"/>
    </xf>
    <xf numFmtId="0" fontId="38" fillId="41" borderId="3" xfId="3" applyFont="1" applyFill="1" applyBorder="1" applyAlignment="1">
      <alignment horizontal="center"/>
    </xf>
    <xf numFmtId="0" fontId="66" fillId="0" borderId="1" xfId="1" applyFont="1" applyBorder="1" applyAlignment="1">
      <alignment horizontal="center" vertical="top"/>
    </xf>
    <xf numFmtId="0" fontId="37" fillId="0" borderId="1" xfId="3" applyFont="1" applyAlignment="1">
      <alignment horizontal="center" vertical="center" wrapText="1"/>
    </xf>
    <xf numFmtId="0" fontId="50" fillId="35" borderId="2" xfId="3" applyFont="1" applyFill="1" applyBorder="1" applyAlignment="1">
      <alignment horizontal="center" vertical="center" wrapText="1"/>
    </xf>
    <xf numFmtId="0" fontId="49" fillId="0" borderId="1" xfId="3" applyFont="1" applyAlignment="1">
      <alignment wrapText="1"/>
    </xf>
    <xf numFmtId="0" fontId="49" fillId="0" borderId="1" xfId="3" applyFont="1" applyAlignment="1">
      <alignment vertical="top" wrapText="1"/>
    </xf>
    <xf numFmtId="0" fontId="15" fillId="0" borderId="1" xfId="3" applyAlignment="1">
      <alignment horizontal="left" vertical="top" wrapText="1"/>
    </xf>
    <xf numFmtId="0" fontId="72" fillId="56" borderId="2" xfId="3" applyFont="1" applyFill="1" applyBorder="1" applyAlignment="1">
      <alignment horizontal="center" wrapText="1"/>
    </xf>
    <xf numFmtId="0" fontId="47" fillId="0" borderId="1" xfId="3" applyFont="1" applyAlignment="1">
      <alignment horizontal="center"/>
    </xf>
    <xf numFmtId="0" fontId="87" fillId="56" borderId="1" xfId="3" applyFont="1" applyFill="1" applyAlignment="1">
      <alignment horizontal="center" vertical="center"/>
    </xf>
    <xf numFmtId="0" fontId="88" fillId="56" borderId="1" xfId="3" applyFont="1" applyFill="1" applyAlignment="1">
      <alignment vertical="center"/>
    </xf>
    <xf numFmtId="0" fontId="48" fillId="35" borderId="2" xfId="3" applyFont="1" applyFill="1" applyBorder="1" applyAlignment="1">
      <alignment horizontal="center" wrapText="1"/>
    </xf>
    <xf numFmtId="0" fontId="34" fillId="0" borderId="1" xfId="3" applyFont="1" applyAlignment="1">
      <alignment horizontal="center" vertical="center" wrapText="1"/>
    </xf>
    <xf numFmtId="0" fontId="22" fillId="0" borderId="1" xfId="3" applyFont="1"/>
    <xf numFmtId="0" fontId="73" fillId="56" borderId="2" xfId="3" applyFont="1" applyFill="1" applyBorder="1" applyAlignment="1">
      <alignment horizontal="center" vertical="center" wrapText="1"/>
    </xf>
    <xf numFmtId="0" fontId="22" fillId="0" borderId="1" xfId="3" applyFont="1" applyAlignment="1">
      <alignment wrapText="1"/>
    </xf>
    <xf numFmtId="0" fontId="38" fillId="0" borderId="1" xfId="3" applyFont="1"/>
    <xf numFmtId="0" fontId="56" fillId="35" borderId="2" xfId="3" applyFont="1" applyFill="1" applyBorder="1" applyAlignment="1">
      <alignment horizontal="center" vertical="center" wrapText="1"/>
    </xf>
    <xf numFmtId="0" fontId="74" fillId="56" borderId="2" xfId="3" applyFont="1" applyFill="1" applyBorder="1" applyAlignment="1">
      <alignment horizontal="center"/>
    </xf>
    <xf numFmtId="0" fontId="75" fillId="56" borderId="2" xfId="3" applyFont="1" applyFill="1" applyBorder="1"/>
    <xf numFmtId="0" fontId="66" fillId="0" borderId="1" xfId="1" applyFont="1" applyBorder="1" applyAlignment="1">
      <alignment horizontal="left" vertical="top"/>
    </xf>
    <xf numFmtId="0" fontId="11" fillId="0" borderId="1" xfId="1" applyBorder="1" applyAlignment="1">
      <alignment horizontal="center" wrapText="1"/>
    </xf>
    <xf numFmtId="0" fontId="11" fillId="0" borderId="1" xfId="1" applyBorder="1" applyAlignment="1">
      <alignment horizontal="left"/>
    </xf>
    <xf numFmtId="0" fontId="11" fillId="0" borderId="1" xfId="1" applyBorder="1" applyAlignment="1">
      <alignment horizontal="left" vertical="top"/>
    </xf>
  </cellXfs>
  <cellStyles count="4">
    <cellStyle name="Hyperlink" xfId="1" builtinId="8"/>
    <cellStyle name="Normal" xfId="0" builtinId="0"/>
    <cellStyle name="Normal 2" xfId="2" xr:uid="{8935E523-26BF-4E6F-9024-8679AC4B3F4D}"/>
    <cellStyle name="Normal 3" xfId="3" xr:uid="{F1940168-7B45-4E95-BD7E-557AAA46777D}"/>
  </cellStyles>
  <dxfs count="0"/>
  <tableStyles count="0" defaultTableStyle="TableStyleMedium2" defaultPivotStyle="PivotStyleLight16"/>
  <colors>
    <mruColors>
      <color rgb="FF1F4E78"/>
      <color rgb="FFFFD6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https://lnk.ie/1WXRY/e=lori.strode@usssa.com/https:/bownet.net/products/the-commander?utm_source=commander.reveal.&amp;utm_medium=commander.reveal.commander" TargetMode="External"/><Relationship Id="rId2" Type="http://schemas.openxmlformats.org/officeDocument/2006/relationships/hyperlink" Target="https://lnk.ie/1WXRZ/e=lori.strode@usssa.com/https:/bownet.net/products/commando-bat-pack-the-ultimate-players-backpack?utm_source=commander.reveal.&amp;utm_medium=commander.reveal.commando" TargetMode="External"/><Relationship Id="rId1" Type="http://schemas.openxmlformats.org/officeDocument/2006/relationships/hyperlink" Target="https://lnk.ie/1WXS0/e=lori.strode@usssa.com/https:/bownet.net/products/commando-coaches-backpack-the-ultimate-on-off-field-bag?utm_source=commander.reveal.&amp;utm_medium=commander.reveal.commandocoach" TargetMode="External"/><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hyperlink" Target="https://lnk.ie/1WXRY/e=lori.strode@usssa.com/https:/bownet.net/products/the-commander?utm_source=commander.reveal.&amp;utm_medium=commander.reveal.commander" TargetMode="External"/><Relationship Id="rId2" Type="http://schemas.openxmlformats.org/officeDocument/2006/relationships/hyperlink" Target="https://lnk.ie/1WXRZ/e=lori.strode@usssa.com/https:/bownet.net/products/commando-bat-pack-the-ultimate-players-backpack?utm_source=commander.reveal.&amp;utm_medium=commander.reveal.commando" TargetMode="External"/><Relationship Id="rId1" Type="http://schemas.openxmlformats.org/officeDocument/2006/relationships/hyperlink" Target="https://lnk.ie/1WXS0/e=lori.strode@usssa.com/https:/bownet.net/products/commando-coaches-backpack-the-ultimate-on-off-field-bag?utm_source=commander.reveal.&amp;utm_medium=commander.reveal.commandocoach" TargetMode="External"/><Relationship Id="rId5" Type="http://schemas.openxmlformats.org/officeDocument/2006/relationships/image" Target="../media/image7.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441960</xdr:colOff>
      <xdr:row>0</xdr:row>
      <xdr:rowOff>228601</xdr:rowOff>
    </xdr:from>
    <xdr:to>
      <xdr:col>6</xdr:col>
      <xdr:colOff>243399</xdr:colOff>
      <xdr:row>11</xdr:row>
      <xdr:rowOff>16982</xdr:rowOff>
    </xdr:to>
    <xdr:pic>
      <xdr:nvPicPr>
        <xdr:cNvPr id="2" name="Picture 1">
          <a:extLst>
            <a:ext uri="{FF2B5EF4-FFF2-40B4-BE49-F238E27FC236}">
              <a16:creationId xmlns:a16="http://schemas.microsoft.com/office/drawing/2014/main" id="{EDA57FFA-7C07-409E-82BC-181581A998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9560" y="228601"/>
          <a:ext cx="2483679" cy="1845781"/>
        </a:xfrm>
        <a:prstGeom prst="rect">
          <a:avLst/>
        </a:prstGeom>
      </xdr:spPr>
    </xdr:pic>
    <xdr:clientData/>
  </xdr:twoCellAnchor>
  <xdr:oneCellAnchor>
    <xdr:from>
      <xdr:col>2</xdr:col>
      <xdr:colOff>518160</xdr:colOff>
      <xdr:row>16</xdr:row>
      <xdr:rowOff>38100</xdr:rowOff>
    </xdr:from>
    <xdr:ext cx="2712720" cy="1305616"/>
    <xdr:pic>
      <xdr:nvPicPr>
        <xdr:cNvPr id="3" name="image4.png">
          <a:extLst>
            <a:ext uri="{FF2B5EF4-FFF2-40B4-BE49-F238E27FC236}">
              <a16:creationId xmlns:a16="http://schemas.microsoft.com/office/drawing/2014/main" id="{90B20521-7D8F-446C-A851-9E312FDC1D7C}"/>
            </a:ext>
          </a:extLst>
        </xdr:cNvPr>
        <xdr:cNvPicPr preferRelativeResize="0"/>
      </xdr:nvPicPr>
      <xdr:blipFill>
        <a:blip xmlns:r="http://schemas.openxmlformats.org/officeDocument/2006/relationships" r:embed="rId2" cstate="print"/>
        <a:stretch>
          <a:fillRect/>
        </a:stretch>
      </xdr:blipFill>
      <xdr:spPr>
        <a:xfrm>
          <a:off x="4175760" y="3307080"/>
          <a:ext cx="2712720" cy="130561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2</xdr:col>
      <xdr:colOff>449580</xdr:colOff>
      <xdr:row>1</xdr:row>
      <xdr:rowOff>106680</xdr:rowOff>
    </xdr:from>
    <xdr:to>
      <xdr:col>6</xdr:col>
      <xdr:colOff>129099</xdr:colOff>
      <xdr:row>11</xdr:row>
      <xdr:rowOff>109255</xdr:rowOff>
    </xdr:to>
    <xdr:pic>
      <xdr:nvPicPr>
        <xdr:cNvPr id="2" name="Picture 1">
          <a:extLst>
            <a:ext uri="{FF2B5EF4-FFF2-40B4-BE49-F238E27FC236}">
              <a16:creationId xmlns:a16="http://schemas.microsoft.com/office/drawing/2014/main" id="{8F3DF112-B2A2-4D18-86BB-CB0A98784D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7180" y="365760"/>
          <a:ext cx="2361759" cy="1755175"/>
        </a:xfrm>
        <a:prstGeom prst="rect">
          <a:avLst/>
        </a:prstGeom>
      </xdr:spPr>
    </xdr:pic>
    <xdr:clientData/>
  </xdr:twoCellAnchor>
  <xdr:oneCellAnchor>
    <xdr:from>
      <xdr:col>2</xdr:col>
      <xdr:colOff>373380</xdr:colOff>
      <xdr:row>15</xdr:row>
      <xdr:rowOff>259080</xdr:rowOff>
    </xdr:from>
    <xdr:ext cx="2712720" cy="1305616"/>
    <xdr:pic>
      <xdr:nvPicPr>
        <xdr:cNvPr id="3" name="image4.png">
          <a:extLst>
            <a:ext uri="{FF2B5EF4-FFF2-40B4-BE49-F238E27FC236}">
              <a16:creationId xmlns:a16="http://schemas.microsoft.com/office/drawing/2014/main" id="{AE151FD1-23C7-4F18-912D-4645A9766810}"/>
            </a:ext>
          </a:extLst>
        </xdr:cNvPr>
        <xdr:cNvPicPr preferRelativeResize="0"/>
      </xdr:nvPicPr>
      <xdr:blipFill>
        <a:blip xmlns:r="http://schemas.openxmlformats.org/officeDocument/2006/relationships" r:embed="rId2" cstate="print"/>
        <a:stretch>
          <a:fillRect/>
        </a:stretch>
      </xdr:blipFill>
      <xdr:spPr>
        <a:xfrm>
          <a:off x="4030980" y="3383280"/>
          <a:ext cx="2712720" cy="1305616"/>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1112520</xdr:colOff>
      <xdr:row>16</xdr:row>
      <xdr:rowOff>19050</xdr:rowOff>
    </xdr:from>
    <xdr:ext cx="1504950" cy="209550"/>
    <xdr:grpSp>
      <xdr:nvGrpSpPr>
        <xdr:cNvPr id="2" name="Shape 2">
          <a:extLst>
            <a:ext uri="{FF2B5EF4-FFF2-40B4-BE49-F238E27FC236}">
              <a16:creationId xmlns:a16="http://schemas.microsoft.com/office/drawing/2014/main" id="{FD13189B-9E99-4FBF-8357-3DA0707DFBC6}"/>
            </a:ext>
          </a:extLst>
        </xdr:cNvPr>
        <xdr:cNvGrpSpPr/>
      </xdr:nvGrpSpPr>
      <xdr:grpSpPr>
        <a:xfrm rot="13380399">
          <a:off x="3512820" y="4217670"/>
          <a:ext cx="1504950" cy="209550"/>
          <a:chOff x="4593525" y="3675225"/>
          <a:chExt cx="1504950" cy="209550"/>
        </a:xfrm>
      </xdr:grpSpPr>
      <xdr:grpSp>
        <xdr:nvGrpSpPr>
          <xdr:cNvPr id="3" name="Shape 11">
            <a:extLst>
              <a:ext uri="{FF2B5EF4-FFF2-40B4-BE49-F238E27FC236}">
                <a16:creationId xmlns:a16="http://schemas.microsoft.com/office/drawing/2014/main" id="{68EDD2A8-0B55-6C51-A0B7-8026A7A6B315}"/>
              </a:ext>
            </a:extLst>
          </xdr:cNvPr>
          <xdr:cNvGrpSpPr/>
        </xdr:nvGrpSpPr>
        <xdr:grpSpPr>
          <a:xfrm>
            <a:off x="4593525" y="3675225"/>
            <a:ext cx="1504950" cy="209550"/>
            <a:chOff x="4593525" y="3765713"/>
            <a:chExt cx="1504950" cy="28575"/>
          </a:xfrm>
        </xdr:grpSpPr>
        <xdr:sp macro="" textlink="">
          <xdr:nvSpPr>
            <xdr:cNvPr id="4" name="Shape 4">
              <a:extLst>
                <a:ext uri="{FF2B5EF4-FFF2-40B4-BE49-F238E27FC236}">
                  <a16:creationId xmlns:a16="http://schemas.microsoft.com/office/drawing/2014/main" id="{3652210F-AA0C-318D-407E-71F40244A4D5}"/>
                </a:ext>
              </a:extLst>
            </xdr:cNvPr>
            <xdr:cNvSpPr/>
          </xdr:nvSpPr>
          <xdr:spPr>
            <a:xfrm>
              <a:off x="4593525" y="3765713"/>
              <a:ext cx="1504950" cy="285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 name="Shape 12">
              <a:extLst>
                <a:ext uri="{FF2B5EF4-FFF2-40B4-BE49-F238E27FC236}">
                  <a16:creationId xmlns:a16="http://schemas.microsoft.com/office/drawing/2014/main" id="{B9BAAFA7-A3ED-3275-5865-FD68BDF048CE}"/>
                </a:ext>
              </a:extLst>
            </xdr:cNvPr>
            <xdr:cNvCxnSpPr/>
          </xdr:nvCxnSpPr>
          <xdr:spPr>
            <a:xfrm>
              <a:off x="4593525" y="3765713"/>
              <a:ext cx="1504950" cy="28575"/>
            </a:xfrm>
            <a:prstGeom prst="straightConnector1">
              <a:avLst/>
            </a:prstGeom>
            <a:noFill/>
            <a:ln w="206375" cap="flat" cmpd="sng">
              <a:solidFill>
                <a:srgbClr val="0066FF"/>
              </a:solidFill>
              <a:prstDash val="solid"/>
              <a:miter lim="800000"/>
              <a:headEnd type="none" w="sm" len="sm"/>
              <a:tailEnd type="triangle" w="med" len="med"/>
            </a:ln>
          </xdr:spPr>
        </xdr:cxnSp>
      </xdr:grpSp>
    </xdr:grpSp>
    <xdr:clientData fLocksWithSheet="0"/>
  </xdr:oneCellAnchor>
  <xdr:oneCellAnchor>
    <xdr:from>
      <xdr:col>3</xdr:col>
      <xdr:colOff>1272539</xdr:colOff>
      <xdr:row>5</xdr:row>
      <xdr:rowOff>104775</xdr:rowOff>
    </xdr:from>
    <xdr:ext cx="1613535" cy="200025"/>
    <xdr:grpSp>
      <xdr:nvGrpSpPr>
        <xdr:cNvPr id="6" name="Shape 2">
          <a:extLst>
            <a:ext uri="{FF2B5EF4-FFF2-40B4-BE49-F238E27FC236}">
              <a16:creationId xmlns:a16="http://schemas.microsoft.com/office/drawing/2014/main" id="{B442413F-24CD-487D-9161-1570BDF4776F}"/>
            </a:ext>
          </a:extLst>
        </xdr:cNvPr>
        <xdr:cNvGrpSpPr/>
      </xdr:nvGrpSpPr>
      <xdr:grpSpPr>
        <a:xfrm rot="1277914">
          <a:off x="4853939" y="1788795"/>
          <a:ext cx="1613535" cy="200025"/>
          <a:chOff x="4698300" y="3675225"/>
          <a:chExt cx="1295400" cy="209550"/>
        </a:xfrm>
      </xdr:grpSpPr>
      <xdr:grpSp>
        <xdr:nvGrpSpPr>
          <xdr:cNvPr id="7" name="Shape 13">
            <a:extLst>
              <a:ext uri="{FF2B5EF4-FFF2-40B4-BE49-F238E27FC236}">
                <a16:creationId xmlns:a16="http://schemas.microsoft.com/office/drawing/2014/main" id="{7E9DFF90-1E6B-6DB6-12C8-5BBB4ED638A3}"/>
              </a:ext>
            </a:extLst>
          </xdr:cNvPr>
          <xdr:cNvGrpSpPr/>
        </xdr:nvGrpSpPr>
        <xdr:grpSpPr>
          <a:xfrm>
            <a:off x="4698300" y="3675225"/>
            <a:ext cx="1295400" cy="209550"/>
            <a:chOff x="4698300" y="3770475"/>
            <a:chExt cx="1295400" cy="19050"/>
          </a:xfrm>
        </xdr:grpSpPr>
        <xdr:sp macro="" textlink="">
          <xdr:nvSpPr>
            <xdr:cNvPr id="8" name="Shape 4">
              <a:extLst>
                <a:ext uri="{FF2B5EF4-FFF2-40B4-BE49-F238E27FC236}">
                  <a16:creationId xmlns:a16="http://schemas.microsoft.com/office/drawing/2014/main" id="{6442B719-0A8F-94DA-7305-5980AE260BAA}"/>
                </a:ext>
              </a:extLst>
            </xdr:cNvPr>
            <xdr:cNvSpPr/>
          </xdr:nvSpPr>
          <xdr:spPr>
            <a:xfrm>
              <a:off x="4698300" y="3770475"/>
              <a:ext cx="1295400" cy="19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 name="Shape 14">
              <a:extLst>
                <a:ext uri="{FF2B5EF4-FFF2-40B4-BE49-F238E27FC236}">
                  <a16:creationId xmlns:a16="http://schemas.microsoft.com/office/drawing/2014/main" id="{4211A3FA-3E39-5260-3C30-0AD788AF2287}"/>
                </a:ext>
              </a:extLst>
            </xdr:cNvPr>
            <xdr:cNvCxnSpPr/>
          </xdr:nvCxnSpPr>
          <xdr:spPr>
            <a:xfrm>
              <a:off x="4698300" y="3770475"/>
              <a:ext cx="1295400" cy="19050"/>
            </a:xfrm>
            <a:prstGeom prst="straightConnector1">
              <a:avLst/>
            </a:prstGeom>
            <a:noFill/>
            <a:ln w="206375" cap="flat" cmpd="sng">
              <a:solidFill>
                <a:srgbClr val="0066FF"/>
              </a:solidFill>
              <a:prstDash val="solid"/>
              <a:miter lim="800000"/>
              <a:headEnd type="none" w="sm" len="sm"/>
              <a:tailEnd type="triangle" w="med" len="med"/>
            </a:ln>
          </xdr:spPr>
        </xdr:cxnSp>
      </xdr:grpSp>
    </xdr:grpSp>
    <xdr:clientData fLocksWithSheet="0"/>
  </xdr:oneCellAnchor>
  <xdr:oneCellAnchor>
    <xdr:from>
      <xdr:col>5</xdr:col>
      <xdr:colOff>982980</xdr:colOff>
      <xdr:row>1</xdr:row>
      <xdr:rowOff>57150</xdr:rowOff>
    </xdr:from>
    <xdr:ext cx="2486025" cy="1104900"/>
    <xdr:pic>
      <xdr:nvPicPr>
        <xdr:cNvPr id="10" name="image4.png">
          <a:extLst>
            <a:ext uri="{FF2B5EF4-FFF2-40B4-BE49-F238E27FC236}">
              <a16:creationId xmlns:a16="http://schemas.microsoft.com/office/drawing/2014/main" id="{137A9E93-1E66-4B04-A269-2699A60DF224}"/>
            </a:ext>
          </a:extLst>
        </xdr:cNvPr>
        <xdr:cNvPicPr preferRelativeResize="0"/>
      </xdr:nvPicPr>
      <xdr:blipFill>
        <a:blip xmlns:r="http://schemas.openxmlformats.org/officeDocument/2006/relationships" r:embed="rId1" cstate="print"/>
        <a:stretch>
          <a:fillRect/>
        </a:stretch>
      </xdr:blipFill>
      <xdr:spPr>
        <a:xfrm>
          <a:off x="7406640" y="57150"/>
          <a:ext cx="2486025" cy="1104900"/>
        </a:xfrm>
        <a:prstGeom prst="rect">
          <a:avLst/>
        </a:prstGeom>
        <a:noFill/>
      </xdr:spPr>
    </xdr:pic>
    <xdr:clientData fLocksWithSheet="0"/>
  </xdr:oneCellAnchor>
  <xdr:twoCellAnchor editAs="oneCell">
    <xdr:from>
      <xdr:col>0</xdr:col>
      <xdr:colOff>198120</xdr:colOff>
      <xdr:row>1</xdr:row>
      <xdr:rowOff>15240</xdr:rowOff>
    </xdr:from>
    <xdr:to>
      <xdr:col>1</xdr:col>
      <xdr:colOff>1546929</xdr:colOff>
      <xdr:row>5</xdr:row>
      <xdr:rowOff>91439</xdr:rowOff>
    </xdr:to>
    <xdr:pic>
      <xdr:nvPicPr>
        <xdr:cNvPr id="11" name="Picture 10">
          <a:extLst>
            <a:ext uri="{FF2B5EF4-FFF2-40B4-BE49-F238E27FC236}">
              <a16:creationId xmlns:a16="http://schemas.microsoft.com/office/drawing/2014/main" id="{A1E7532C-9C28-47C9-9487-279771A548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120" y="15240"/>
          <a:ext cx="1958409" cy="14554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899161</xdr:colOff>
      <xdr:row>1</xdr:row>
      <xdr:rowOff>327660</xdr:rowOff>
    </xdr:from>
    <xdr:ext cx="2049780" cy="1002030"/>
    <xdr:pic>
      <xdr:nvPicPr>
        <xdr:cNvPr id="2" name="image4.png">
          <a:extLst>
            <a:ext uri="{FF2B5EF4-FFF2-40B4-BE49-F238E27FC236}">
              <a16:creationId xmlns:a16="http://schemas.microsoft.com/office/drawing/2014/main" id="{12459CE5-53F9-422C-B20E-3F2E944CE947}"/>
            </a:ext>
          </a:extLst>
        </xdr:cNvPr>
        <xdr:cNvPicPr preferRelativeResize="0"/>
      </xdr:nvPicPr>
      <xdr:blipFill>
        <a:blip xmlns:r="http://schemas.openxmlformats.org/officeDocument/2006/relationships" r:embed="rId1" cstate="print"/>
        <a:stretch>
          <a:fillRect/>
        </a:stretch>
      </xdr:blipFill>
      <xdr:spPr>
        <a:xfrm>
          <a:off x="5836921" y="327660"/>
          <a:ext cx="2049780" cy="1002030"/>
        </a:xfrm>
        <a:prstGeom prst="rect">
          <a:avLst/>
        </a:prstGeom>
        <a:noFill/>
      </xdr:spPr>
    </xdr:pic>
    <xdr:clientData fLocksWithSheet="0"/>
  </xdr:oneCellAnchor>
  <xdr:twoCellAnchor editAs="oneCell">
    <xdr:from>
      <xdr:col>0</xdr:col>
      <xdr:colOff>304800</xdr:colOff>
      <xdr:row>1</xdr:row>
      <xdr:rowOff>38100</xdr:rowOff>
    </xdr:from>
    <xdr:to>
      <xdr:col>1</xdr:col>
      <xdr:colOff>1653609</xdr:colOff>
      <xdr:row>5</xdr:row>
      <xdr:rowOff>114299</xdr:rowOff>
    </xdr:to>
    <xdr:pic>
      <xdr:nvPicPr>
        <xdr:cNvPr id="3" name="Picture 2">
          <a:extLst>
            <a:ext uri="{FF2B5EF4-FFF2-40B4-BE49-F238E27FC236}">
              <a16:creationId xmlns:a16="http://schemas.microsoft.com/office/drawing/2014/main" id="{96FAD682-6C2C-482B-BCB4-8FDB7B221D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800" y="38100"/>
          <a:ext cx="1958409" cy="14554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346934</xdr:colOff>
      <xdr:row>6</xdr:row>
      <xdr:rowOff>44272</xdr:rowOff>
    </xdr:from>
    <xdr:ext cx="1996240" cy="1232833"/>
    <xdr:sp macro="" textlink="">
      <xdr:nvSpPr>
        <xdr:cNvPr id="2" name="Shape 15">
          <a:extLst>
            <a:ext uri="{FF2B5EF4-FFF2-40B4-BE49-F238E27FC236}">
              <a16:creationId xmlns:a16="http://schemas.microsoft.com/office/drawing/2014/main" id="{5B706737-DB7F-483C-95A5-E161A033EB50}"/>
            </a:ext>
          </a:extLst>
        </xdr:cNvPr>
        <xdr:cNvSpPr/>
      </xdr:nvSpPr>
      <xdr:spPr>
        <a:xfrm rot="-1253833">
          <a:off x="346934" y="1393012"/>
          <a:ext cx="1996240" cy="1232833"/>
        </a:xfrm>
        <a:prstGeom prst="flowChartAlternateProcess">
          <a:avLst/>
        </a:prstGeom>
        <a:solidFill>
          <a:srgbClr val="FFFF00"/>
        </a:solidFill>
        <a:ln w="12700" cap="flat" cmpd="sng">
          <a:solidFill>
            <a:srgbClr val="31538F"/>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FF0000"/>
            </a:buClr>
            <a:buSzPts val="1600"/>
            <a:buFont typeface="Calibri"/>
            <a:buNone/>
          </a:pPr>
          <a:r>
            <a:rPr lang="en-US" sz="1600" b="1">
              <a:solidFill>
                <a:srgbClr val="FF0000"/>
              </a:solidFill>
              <a:latin typeface="Calibri"/>
              <a:ea typeface="Calibri"/>
              <a:cs typeface="Calibri"/>
              <a:sym typeface="Calibri"/>
            </a:rPr>
            <a:t>SCROLL DOWN FOR ADDITIONAL INFORMATION</a:t>
          </a:r>
          <a:endParaRPr sz="1400"/>
        </a:p>
      </xdr:txBody>
    </xdr:sp>
    <xdr:clientData fLocksWithSheet="0"/>
  </xdr:oneCellAnchor>
  <xdr:oneCellAnchor>
    <xdr:from>
      <xdr:col>7</xdr:col>
      <xdr:colOff>1036320</xdr:colOff>
      <xdr:row>1</xdr:row>
      <xdr:rowOff>331470</xdr:rowOff>
    </xdr:from>
    <xdr:ext cx="3086100" cy="1295400"/>
    <xdr:pic>
      <xdr:nvPicPr>
        <xdr:cNvPr id="3" name="image4.png">
          <a:extLst>
            <a:ext uri="{FF2B5EF4-FFF2-40B4-BE49-F238E27FC236}">
              <a16:creationId xmlns:a16="http://schemas.microsoft.com/office/drawing/2014/main" id="{D7C84C8B-43BC-4F19-987D-5EB016EC59D1}"/>
            </a:ext>
          </a:extLst>
        </xdr:cNvPr>
        <xdr:cNvPicPr preferRelativeResize="0"/>
      </xdr:nvPicPr>
      <xdr:blipFill>
        <a:blip xmlns:r="http://schemas.openxmlformats.org/officeDocument/2006/relationships" r:embed="rId1" cstate="print"/>
        <a:stretch>
          <a:fillRect/>
        </a:stretch>
      </xdr:blipFill>
      <xdr:spPr>
        <a:xfrm>
          <a:off x="8999220" y="331470"/>
          <a:ext cx="3086100" cy="1295400"/>
        </a:xfrm>
        <a:prstGeom prst="rect">
          <a:avLst/>
        </a:prstGeom>
        <a:noFill/>
      </xdr:spPr>
    </xdr:pic>
    <xdr:clientData fLocksWithSheet="0"/>
  </xdr:oneCellAnchor>
  <xdr:twoCellAnchor editAs="oneCell">
    <xdr:from>
      <xdr:col>1</xdr:col>
      <xdr:colOff>1409700</xdr:colOff>
      <xdr:row>4</xdr:row>
      <xdr:rowOff>90332</xdr:rowOff>
    </xdr:from>
    <xdr:to>
      <xdr:col>3</xdr:col>
      <xdr:colOff>358140</xdr:colOff>
      <xdr:row>11</xdr:row>
      <xdr:rowOff>426720</xdr:rowOff>
    </xdr:to>
    <xdr:pic>
      <xdr:nvPicPr>
        <xdr:cNvPr id="4" name="Picture 3">
          <a:extLst>
            <a:ext uri="{FF2B5EF4-FFF2-40B4-BE49-F238E27FC236}">
              <a16:creationId xmlns:a16="http://schemas.microsoft.com/office/drawing/2014/main" id="{B9F0440A-3857-405B-8F9C-A2CFEECF23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04060" y="1042832"/>
          <a:ext cx="2903220" cy="21575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12</xdr:col>
      <xdr:colOff>895350</xdr:colOff>
      <xdr:row>19</xdr:row>
      <xdr:rowOff>57150</xdr:rowOff>
    </xdr:from>
    <xdr:ext cx="5724525" cy="9801225"/>
    <xdr:grpSp>
      <xdr:nvGrpSpPr>
        <xdr:cNvPr id="2" name="Shape 2">
          <a:extLst>
            <a:ext uri="{FF2B5EF4-FFF2-40B4-BE49-F238E27FC236}">
              <a16:creationId xmlns:a16="http://schemas.microsoft.com/office/drawing/2014/main" id="{015A4445-7FFE-4386-A583-56250709432A}"/>
            </a:ext>
          </a:extLst>
        </xdr:cNvPr>
        <xdr:cNvGrpSpPr/>
      </xdr:nvGrpSpPr>
      <xdr:grpSpPr>
        <a:xfrm>
          <a:off x="14085570" y="9345930"/>
          <a:ext cx="5724525" cy="9801225"/>
          <a:chOff x="2483738" y="0"/>
          <a:chExt cx="5724525" cy="7560000"/>
        </a:xfrm>
      </xdr:grpSpPr>
      <xdr:grpSp>
        <xdr:nvGrpSpPr>
          <xdr:cNvPr id="3" name="Shape 16">
            <a:extLst>
              <a:ext uri="{FF2B5EF4-FFF2-40B4-BE49-F238E27FC236}">
                <a16:creationId xmlns:a16="http://schemas.microsoft.com/office/drawing/2014/main" id="{BBA5E759-BEF4-C6EC-10DF-A62F79507071}"/>
              </a:ext>
            </a:extLst>
          </xdr:cNvPr>
          <xdr:cNvGrpSpPr/>
        </xdr:nvGrpSpPr>
        <xdr:grpSpPr>
          <a:xfrm>
            <a:off x="2483738" y="0"/>
            <a:ext cx="5724525" cy="7560000"/>
            <a:chOff x="2483738" y="0"/>
            <a:chExt cx="5724525" cy="7560000"/>
          </a:xfrm>
        </xdr:grpSpPr>
        <xdr:sp macro="" textlink="">
          <xdr:nvSpPr>
            <xdr:cNvPr id="4" name="Shape 4">
              <a:extLst>
                <a:ext uri="{FF2B5EF4-FFF2-40B4-BE49-F238E27FC236}">
                  <a16:creationId xmlns:a16="http://schemas.microsoft.com/office/drawing/2014/main" id="{20908C71-AF7F-E471-796C-CDC36EF99F6F}"/>
                </a:ext>
              </a:extLst>
            </xdr:cNvPr>
            <xdr:cNvSpPr/>
          </xdr:nvSpPr>
          <xdr:spPr>
            <a:xfrm>
              <a:off x="2483738" y="0"/>
              <a:ext cx="57245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17">
              <a:extLst>
                <a:ext uri="{FF2B5EF4-FFF2-40B4-BE49-F238E27FC236}">
                  <a16:creationId xmlns:a16="http://schemas.microsoft.com/office/drawing/2014/main" id="{0CD11610-CD98-4769-9CE8-6B7FAE704D63}"/>
                </a:ext>
              </a:extLst>
            </xdr:cNvPr>
            <xdr:cNvGrpSpPr/>
          </xdr:nvGrpSpPr>
          <xdr:grpSpPr>
            <a:xfrm>
              <a:off x="2483738" y="0"/>
              <a:ext cx="5724525" cy="7560000"/>
              <a:chOff x="2483738" y="0"/>
              <a:chExt cx="5724525" cy="7560000"/>
            </a:xfrm>
          </xdr:grpSpPr>
          <xdr:sp macro="" textlink="">
            <xdr:nvSpPr>
              <xdr:cNvPr id="6" name="Shape 18">
                <a:extLst>
                  <a:ext uri="{FF2B5EF4-FFF2-40B4-BE49-F238E27FC236}">
                    <a16:creationId xmlns:a16="http://schemas.microsoft.com/office/drawing/2014/main" id="{32F0B2DD-A31C-89FF-F9C3-373EB94CE40C}"/>
                  </a:ext>
                </a:extLst>
              </xdr:cNvPr>
              <xdr:cNvSpPr/>
            </xdr:nvSpPr>
            <xdr:spPr>
              <a:xfrm>
                <a:off x="2483738" y="0"/>
                <a:ext cx="57245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19">
                <a:extLst>
                  <a:ext uri="{FF2B5EF4-FFF2-40B4-BE49-F238E27FC236}">
                    <a16:creationId xmlns:a16="http://schemas.microsoft.com/office/drawing/2014/main" id="{A58BE3C3-A715-21CA-77C0-C8B957B2CADE}"/>
                  </a:ext>
                </a:extLst>
              </xdr:cNvPr>
              <xdr:cNvGrpSpPr/>
            </xdr:nvGrpSpPr>
            <xdr:grpSpPr>
              <a:xfrm>
                <a:off x="2483738" y="0"/>
                <a:ext cx="5724525" cy="7560000"/>
                <a:chOff x="2483738" y="0"/>
                <a:chExt cx="5724525" cy="7560000"/>
              </a:xfrm>
            </xdr:grpSpPr>
            <xdr:sp macro="" textlink="">
              <xdr:nvSpPr>
                <xdr:cNvPr id="8" name="Shape 20">
                  <a:extLst>
                    <a:ext uri="{FF2B5EF4-FFF2-40B4-BE49-F238E27FC236}">
                      <a16:creationId xmlns:a16="http://schemas.microsoft.com/office/drawing/2014/main" id="{2F858EB5-3058-6C27-546F-4E6D9088320C}"/>
                    </a:ext>
                  </a:extLst>
                </xdr:cNvPr>
                <xdr:cNvSpPr/>
              </xdr:nvSpPr>
              <xdr:spPr>
                <a:xfrm>
                  <a:off x="2483738" y="0"/>
                  <a:ext cx="57245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 name="Shape 21">
                  <a:extLst>
                    <a:ext uri="{FF2B5EF4-FFF2-40B4-BE49-F238E27FC236}">
                      <a16:creationId xmlns:a16="http://schemas.microsoft.com/office/drawing/2014/main" id="{524C59D1-8B26-4969-90CD-36326E82B7B7}"/>
                    </a:ext>
                  </a:extLst>
                </xdr:cNvPr>
                <xdr:cNvGrpSpPr/>
              </xdr:nvGrpSpPr>
              <xdr:grpSpPr>
                <a:xfrm>
                  <a:off x="2483738" y="0"/>
                  <a:ext cx="5724525" cy="7560000"/>
                  <a:chOff x="2483738" y="0"/>
                  <a:chExt cx="5724525" cy="7560000"/>
                </a:xfrm>
              </xdr:grpSpPr>
              <xdr:sp macro="" textlink="">
                <xdr:nvSpPr>
                  <xdr:cNvPr id="10" name="Shape 22">
                    <a:extLst>
                      <a:ext uri="{FF2B5EF4-FFF2-40B4-BE49-F238E27FC236}">
                        <a16:creationId xmlns:a16="http://schemas.microsoft.com/office/drawing/2014/main" id="{38F99F41-4D99-F54B-A56E-D792D6F21046}"/>
                      </a:ext>
                    </a:extLst>
                  </xdr:cNvPr>
                  <xdr:cNvSpPr/>
                </xdr:nvSpPr>
                <xdr:spPr>
                  <a:xfrm>
                    <a:off x="2483738" y="0"/>
                    <a:ext cx="57245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1" name="Shape 23">
                    <a:extLst>
                      <a:ext uri="{FF2B5EF4-FFF2-40B4-BE49-F238E27FC236}">
                        <a16:creationId xmlns:a16="http://schemas.microsoft.com/office/drawing/2014/main" id="{A21CC41E-608C-85D0-2D10-5D9F30D7733D}"/>
                      </a:ext>
                    </a:extLst>
                  </xdr:cNvPr>
                  <xdr:cNvGrpSpPr/>
                </xdr:nvGrpSpPr>
                <xdr:grpSpPr>
                  <a:xfrm>
                    <a:off x="2483738" y="0"/>
                    <a:ext cx="5724525" cy="7560000"/>
                    <a:chOff x="0" y="0"/>
                    <a:chExt cx="9000" cy="15435"/>
                  </a:xfrm>
                </xdr:grpSpPr>
                <xdr:sp macro="" textlink="">
                  <xdr:nvSpPr>
                    <xdr:cNvPr id="12" name="Shape 24">
                      <a:extLst>
                        <a:ext uri="{FF2B5EF4-FFF2-40B4-BE49-F238E27FC236}">
                          <a16:creationId xmlns:a16="http://schemas.microsoft.com/office/drawing/2014/main" id="{89C40EF2-5C7D-2279-F07C-96DCEE1B09D8}"/>
                        </a:ext>
                      </a:extLst>
                    </xdr:cNvPr>
                    <xdr:cNvSpPr/>
                  </xdr:nvSpPr>
                  <xdr:spPr>
                    <a:xfrm>
                      <a:off x="0" y="0"/>
                      <a:ext cx="9000" cy="1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3" name="Shape 25">
                      <a:hlinkClick xmlns:r="http://schemas.openxmlformats.org/officeDocument/2006/relationships" r:id="rId1"/>
                      <a:extLst>
                        <a:ext uri="{FF2B5EF4-FFF2-40B4-BE49-F238E27FC236}">
                          <a16:creationId xmlns:a16="http://schemas.microsoft.com/office/drawing/2014/main" id="{263CB265-9401-B372-6E28-9030CCC62CB8}"/>
                        </a:ext>
                      </a:extLst>
                    </xdr:cNvPr>
                    <xdr:cNvSpPr/>
                  </xdr:nvSpPr>
                  <xdr:spPr>
                    <a:xfrm>
                      <a:off x="15" y="12975"/>
                      <a:ext cx="8940" cy="24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4" name="Shape 26">
                      <a:hlinkClick xmlns:r="http://schemas.openxmlformats.org/officeDocument/2006/relationships" r:id="rId2"/>
                      <a:extLst>
                        <a:ext uri="{FF2B5EF4-FFF2-40B4-BE49-F238E27FC236}">
                          <a16:creationId xmlns:a16="http://schemas.microsoft.com/office/drawing/2014/main" id="{A3D479DB-BC66-B4B8-160F-BB1AB3A071BB}"/>
                        </a:ext>
                      </a:extLst>
                    </xdr:cNvPr>
                    <xdr:cNvSpPr/>
                  </xdr:nvSpPr>
                  <xdr:spPr>
                    <a:xfrm>
                      <a:off x="0" y="9225"/>
                      <a:ext cx="9000" cy="312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5" name="Shape 27">
                      <a:hlinkClick xmlns:r="http://schemas.openxmlformats.org/officeDocument/2006/relationships" r:id="rId3"/>
                      <a:extLst>
                        <a:ext uri="{FF2B5EF4-FFF2-40B4-BE49-F238E27FC236}">
                          <a16:creationId xmlns:a16="http://schemas.microsoft.com/office/drawing/2014/main" id="{8438D7A3-8E34-34E4-F944-D3000643757B}"/>
                        </a:ext>
                      </a:extLst>
                    </xdr:cNvPr>
                    <xdr:cNvSpPr/>
                  </xdr:nvSpPr>
                  <xdr:spPr>
                    <a:xfrm>
                      <a:off x="0" y="0"/>
                      <a:ext cx="9000" cy="760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grpSp>
          </xdr:grpSp>
        </xdr:grpSp>
      </xdr:grpSp>
    </xdr:grpSp>
    <xdr:clientData fLocksWithSheet="0"/>
  </xdr:oneCellAnchor>
  <xdr:twoCellAnchor editAs="oneCell">
    <xdr:from>
      <xdr:col>0</xdr:col>
      <xdr:colOff>45720</xdr:colOff>
      <xdr:row>0</xdr:row>
      <xdr:rowOff>149661</xdr:rowOff>
    </xdr:from>
    <xdr:to>
      <xdr:col>8</xdr:col>
      <xdr:colOff>22860</xdr:colOff>
      <xdr:row>10</xdr:row>
      <xdr:rowOff>154491</xdr:rowOff>
    </xdr:to>
    <xdr:pic>
      <xdr:nvPicPr>
        <xdr:cNvPr id="16" name="Picture 15">
          <a:extLst>
            <a:ext uri="{FF2B5EF4-FFF2-40B4-BE49-F238E27FC236}">
              <a16:creationId xmlns:a16="http://schemas.microsoft.com/office/drawing/2014/main" id="{7492E847-8CF9-4A4C-8AEE-E8CD62788B00}"/>
            </a:ext>
          </a:extLst>
        </xdr:cNvPr>
        <xdr:cNvPicPr>
          <a:picLocks noChangeAspect="1"/>
        </xdr:cNvPicPr>
      </xdr:nvPicPr>
      <xdr:blipFill>
        <a:blip xmlns:r="http://schemas.openxmlformats.org/officeDocument/2006/relationships" r:embed="rId4"/>
        <a:stretch>
          <a:fillRect/>
        </a:stretch>
      </xdr:blipFill>
      <xdr:spPr>
        <a:xfrm>
          <a:off x="45720" y="149661"/>
          <a:ext cx="8999220" cy="48740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9</xdr:col>
      <xdr:colOff>895350</xdr:colOff>
      <xdr:row>24</xdr:row>
      <xdr:rowOff>57150</xdr:rowOff>
    </xdr:from>
    <xdr:ext cx="5724525" cy="9801225"/>
    <xdr:grpSp>
      <xdr:nvGrpSpPr>
        <xdr:cNvPr id="2" name="Shape 2">
          <a:extLst>
            <a:ext uri="{FF2B5EF4-FFF2-40B4-BE49-F238E27FC236}">
              <a16:creationId xmlns:a16="http://schemas.microsoft.com/office/drawing/2014/main" id="{9B4653E3-D89A-4B57-9519-3773DCB87397}"/>
            </a:ext>
          </a:extLst>
        </xdr:cNvPr>
        <xdr:cNvGrpSpPr/>
      </xdr:nvGrpSpPr>
      <xdr:grpSpPr>
        <a:xfrm>
          <a:off x="13224510" y="6503670"/>
          <a:ext cx="5724525" cy="9801225"/>
          <a:chOff x="2483738" y="0"/>
          <a:chExt cx="5724525" cy="7560000"/>
        </a:xfrm>
      </xdr:grpSpPr>
      <xdr:grpSp>
        <xdr:nvGrpSpPr>
          <xdr:cNvPr id="3" name="Shape 28">
            <a:extLst>
              <a:ext uri="{FF2B5EF4-FFF2-40B4-BE49-F238E27FC236}">
                <a16:creationId xmlns:a16="http://schemas.microsoft.com/office/drawing/2014/main" id="{FD93B6FE-8CBB-7829-73D8-A80E032D3AD4}"/>
              </a:ext>
            </a:extLst>
          </xdr:cNvPr>
          <xdr:cNvGrpSpPr/>
        </xdr:nvGrpSpPr>
        <xdr:grpSpPr>
          <a:xfrm>
            <a:off x="2483738" y="0"/>
            <a:ext cx="5724525" cy="7560000"/>
            <a:chOff x="2483738" y="0"/>
            <a:chExt cx="5724525" cy="7560000"/>
          </a:xfrm>
        </xdr:grpSpPr>
        <xdr:sp macro="" textlink="">
          <xdr:nvSpPr>
            <xdr:cNvPr id="4" name="Shape 4">
              <a:extLst>
                <a:ext uri="{FF2B5EF4-FFF2-40B4-BE49-F238E27FC236}">
                  <a16:creationId xmlns:a16="http://schemas.microsoft.com/office/drawing/2014/main" id="{2C2A6E2E-608E-C9CA-006A-8D37536DF454}"/>
                </a:ext>
              </a:extLst>
            </xdr:cNvPr>
            <xdr:cNvSpPr/>
          </xdr:nvSpPr>
          <xdr:spPr>
            <a:xfrm>
              <a:off x="2483738" y="0"/>
              <a:ext cx="57245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29">
              <a:extLst>
                <a:ext uri="{FF2B5EF4-FFF2-40B4-BE49-F238E27FC236}">
                  <a16:creationId xmlns:a16="http://schemas.microsoft.com/office/drawing/2014/main" id="{35BA38B9-A750-CEC5-3F25-07B22BB7BB89}"/>
                </a:ext>
              </a:extLst>
            </xdr:cNvPr>
            <xdr:cNvGrpSpPr/>
          </xdr:nvGrpSpPr>
          <xdr:grpSpPr>
            <a:xfrm>
              <a:off x="2483738" y="0"/>
              <a:ext cx="5724525" cy="7560000"/>
              <a:chOff x="2483738" y="0"/>
              <a:chExt cx="5724525" cy="7560000"/>
            </a:xfrm>
          </xdr:grpSpPr>
          <xdr:sp macro="" textlink="">
            <xdr:nvSpPr>
              <xdr:cNvPr id="6" name="Shape 30">
                <a:extLst>
                  <a:ext uri="{FF2B5EF4-FFF2-40B4-BE49-F238E27FC236}">
                    <a16:creationId xmlns:a16="http://schemas.microsoft.com/office/drawing/2014/main" id="{C75AFF05-FD96-22FD-20E2-781BC91EFCF8}"/>
                  </a:ext>
                </a:extLst>
              </xdr:cNvPr>
              <xdr:cNvSpPr/>
            </xdr:nvSpPr>
            <xdr:spPr>
              <a:xfrm>
                <a:off x="2483738" y="0"/>
                <a:ext cx="57245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31">
                <a:extLst>
                  <a:ext uri="{FF2B5EF4-FFF2-40B4-BE49-F238E27FC236}">
                    <a16:creationId xmlns:a16="http://schemas.microsoft.com/office/drawing/2014/main" id="{2631E06E-A75C-D648-2A35-37E2596CA153}"/>
                  </a:ext>
                </a:extLst>
              </xdr:cNvPr>
              <xdr:cNvGrpSpPr/>
            </xdr:nvGrpSpPr>
            <xdr:grpSpPr>
              <a:xfrm>
                <a:off x="2483738" y="0"/>
                <a:ext cx="5724525" cy="7560000"/>
                <a:chOff x="2483738" y="0"/>
                <a:chExt cx="5724525" cy="7560000"/>
              </a:xfrm>
            </xdr:grpSpPr>
            <xdr:sp macro="" textlink="">
              <xdr:nvSpPr>
                <xdr:cNvPr id="8" name="Shape 32">
                  <a:extLst>
                    <a:ext uri="{FF2B5EF4-FFF2-40B4-BE49-F238E27FC236}">
                      <a16:creationId xmlns:a16="http://schemas.microsoft.com/office/drawing/2014/main" id="{6B96533D-ED5C-840F-9743-A8DD72733481}"/>
                    </a:ext>
                  </a:extLst>
                </xdr:cNvPr>
                <xdr:cNvSpPr/>
              </xdr:nvSpPr>
              <xdr:spPr>
                <a:xfrm>
                  <a:off x="2483738" y="0"/>
                  <a:ext cx="57245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 name="Shape 33">
                  <a:extLst>
                    <a:ext uri="{FF2B5EF4-FFF2-40B4-BE49-F238E27FC236}">
                      <a16:creationId xmlns:a16="http://schemas.microsoft.com/office/drawing/2014/main" id="{73AD3A92-8379-4C93-B987-3071326BC58A}"/>
                    </a:ext>
                  </a:extLst>
                </xdr:cNvPr>
                <xdr:cNvGrpSpPr/>
              </xdr:nvGrpSpPr>
              <xdr:grpSpPr>
                <a:xfrm>
                  <a:off x="2483738" y="0"/>
                  <a:ext cx="5724525" cy="7560000"/>
                  <a:chOff x="2483738" y="0"/>
                  <a:chExt cx="5724525" cy="7560000"/>
                </a:xfrm>
              </xdr:grpSpPr>
              <xdr:sp macro="" textlink="">
                <xdr:nvSpPr>
                  <xdr:cNvPr id="10" name="Shape 34">
                    <a:extLst>
                      <a:ext uri="{FF2B5EF4-FFF2-40B4-BE49-F238E27FC236}">
                        <a16:creationId xmlns:a16="http://schemas.microsoft.com/office/drawing/2014/main" id="{E85C1DCD-6916-9F26-078B-53A48606B3B0}"/>
                      </a:ext>
                    </a:extLst>
                  </xdr:cNvPr>
                  <xdr:cNvSpPr/>
                </xdr:nvSpPr>
                <xdr:spPr>
                  <a:xfrm>
                    <a:off x="2483738" y="0"/>
                    <a:ext cx="5724525"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1" name="Shape 35">
                    <a:extLst>
                      <a:ext uri="{FF2B5EF4-FFF2-40B4-BE49-F238E27FC236}">
                        <a16:creationId xmlns:a16="http://schemas.microsoft.com/office/drawing/2014/main" id="{647B94A0-6775-2726-5108-E076EFE573E7}"/>
                      </a:ext>
                    </a:extLst>
                  </xdr:cNvPr>
                  <xdr:cNvGrpSpPr/>
                </xdr:nvGrpSpPr>
                <xdr:grpSpPr>
                  <a:xfrm>
                    <a:off x="2483738" y="0"/>
                    <a:ext cx="5724525" cy="7560000"/>
                    <a:chOff x="0" y="0"/>
                    <a:chExt cx="9000" cy="15435"/>
                  </a:xfrm>
                </xdr:grpSpPr>
                <xdr:sp macro="" textlink="">
                  <xdr:nvSpPr>
                    <xdr:cNvPr id="12" name="Shape 36">
                      <a:extLst>
                        <a:ext uri="{FF2B5EF4-FFF2-40B4-BE49-F238E27FC236}">
                          <a16:creationId xmlns:a16="http://schemas.microsoft.com/office/drawing/2014/main" id="{A5570367-094E-6EFF-874C-C72EB36EBA8A}"/>
                        </a:ext>
                      </a:extLst>
                    </xdr:cNvPr>
                    <xdr:cNvSpPr/>
                  </xdr:nvSpPr>
                  <xdr:spPr>
                    <a:xfrm>
                      <a:off x="0" y="0"/>
                      <a:ext cx="9000" cy="154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3" name="Shape 37">
                      <a:hlinkClick xmlns:r="http://schemas.openxmlformats.org/officeDocument/2006/relationships" r:id="rId1"/>
                      <a:extLst>
                        <a:ext uri="{FF2B5EF4-FFF2-40B4-BE49-F238E27FC236}">
                          <a16:creationId xmlns:a16="http://schemas.microsoft.com/office/drawing/2014/main" id="{A606D9A3-13D4-B826-E872-67C0C041F2EC}"/>
                        </a:ext>
                      </a:extLst>
                    </xdr:cNvPr>
                    <xdr:cNvSpPr/>
                  </xdr:nvSpPr>
                  <xdr:spPr>
                    <a:xfrm>
                      <a:off x="15" y="12975"/>
                      <a:ext cx="8940" cy="246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4" name="Shape 38">
                      <a:hlinkClick xmlns:r="http://schemas.openxmlformats.org/officeDocument/2006/relationships" r:id="rId2"/>
                      <a:extLst>
                        <a:ext uri="{FF2B5EF4-FFF2-40B4-BE49-F238E27FC236}">
                          <a16:creationId xmlns:a16="http://schemas.microsoft.com/office/drawing/2014/main" id="{D958D1BB-BBB0-3A1F-C28C-E8AD0ABA7015}"/>
                        </a:ext>
                      </a:extLst>
                    </xdr:cNvPr>
                    <xdr:cNvSpPr/>
                  </xdr:nvSpPr>
                  <xdr:spPr>
                    <a:xfrm>
                      <a:off x="0" y="9225"/>
                      <a:ext cx="9000" cy="312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sp macro="" textlink="">
                  <xdr:nvSpPr>
                    <xdr:cNvPr id="15" name="Shape 39">
                      <a:hlinkClick xmlns:r="http://schemas.openxmlformats.org/officeDocument/2006/relationships" r:id="rId3"/>
                      <a:extLst>
                        <a:ext uri="{FF2B5EF4-FFF2-40B4-BE49-F238E27FC236}">
                          <a16:creationId xmlns:a16="http://schemas.microsoft.com/office/drawing/2014/main" id="{9D59119E-B404-FD20-7352-90A3CBD64FB7}"/>
                        </a:ext>
                      </a:extLst>
                    </xdr:cNvPr>
                    <xdr:cNvSpPr/>
                  </xdr:nvSpPr>
                  <xdr:spPr>
                    <a:xfrm>
                      <a:off x="0" y="0"/>
                      <a:ext cx="9000" cy="7604"/>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grpSp>
          </xdr:grpSp>
        </xdr:grpSp>
      </xdr:grpSp>
    </xdr:grpSp>
    <xdr:clientData fLocksWithSheet="0"/>
  </xdr:oneCellAnchor>
  <xdr:oneCellAnchor>
    <xdr:from>
      <xdr:col>2</xdr:col>
      <xdr:colOff>733425</xdr:colOff>
      <xdr:row>13</xdr:row>
      <xdr:rowOff>15239</xdr:rowOff>
    </xdr:from>
    <xdr:ext cx="2649855" cy="1293495"/>
    <xdr:pic>
      <xdr:nvPicPr>
        <xdr:cNvPr id="16" name="image4.png">
          <a:extLst>
            <a:ext uri="{FF2B5EF4-FFF2-40B4-BE49-F238E27FC236}">
              <a16:creationId xmlns:a16="http://schemas.microsoft.com/office/drawing/2014/main" id="{AAAC682B-E944-48A5-A5C4-CFD66564B071}"/>
            </a:ext>
          </a:extLst>
        </xdr:cNvPr>
        <xdr:cNvPicPr preferRelativeResize="0"/>
      </xdr:nvPicPr>
      <xdr:blipFill>
        <a:blip xmlns:r="http://schemas.openxmlformats.org/officeDocument/2006/relationships" r:embed="rId4" cstate="print"/>
        <a:stretch>
          <a:fillRect/>
        </a:stretch>
      </xdr:blipFill>
      <xdr:spPr>
        <a:xfrm>
          <a:off x="3133725" y="3169919"/>
          <a:ext cx="2649855" cy="1293495"/>
        </a:xfrm>
        <a:prstGeom prst="rect">
          <a:avLst/>
        </a:prstGeom>
        <a:noFill/>
      </xdr:spPr>
    </xdr:pic>
    <xdr:clientData fLocksWithSheet="0"/>
  </xdr:oneCellAnchor>
  <xdr:twoCellAnchor editAs="oneCell">
    <xdr:from>
      <xdr:col>0</xdr:col>
      <xdr:colOff>167640</xdr:colOff>
      <xdr:row>11</xdr:row>
      <xdr:rowOff>99060</xdr:rowOff>
    </xdr:from>
    <xdr:to>
      <xdr:col>2</xdr:col>
      <xdr:colOff>335349</xdr:colOff>
      <xdr:row>18</xdr:row>
      <xdr:rowOff>220979</xdr:rowOff>
    </xdr:to>
    <xdr:pic>
      <xdr:nvPicPr>
        <xdr:cNvPr id="17" name="Picture 16">
          <a:extLst>
            <a:ext uri="{FF2B5EF4-FFF2-40B4-BE49-F238E27FC236}">
              <a16:creationId xmlns:a16="http://schemas.microsoft.com/office/drawing/2014/main" id="{9C6EB843-F35F-4CB2-9708-B95F92D277B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7640" y="2720340"/>
          <a:ext cx="2568009" cy="1988819"/>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1E37-157D-46C6-98FE-7BAA747B7254}">
  <dimension ref="A1:R23"/>
  <sheetViews>
    <sheetView tabSelected="1" workbookViewId="0">
      <selection activeCell="A17" sqref="A17:B17"/>
    </sheetView>
  </sheetViews>
  <sheetFormatPr defaultRowHeight="13.8"/>
  <cols>
    <col min="1" max="2" width="24" customWidth="1"/>
  </cols>
  <sheetData>
    <row r="1" spans="1:18" ht="20.55" customHeight="1">
      <c r="A1" s="209" t="s">
        <v>3301</v>
      </c>
      <c r="B1" s="209"/>
      <c r="C1" s="209"/>
      <c r="D1" s="209"/>
      <c r="E1" s="209"/>
      <c r="F1" s="209"/>
      <c r="G1" s="209"/>
      <c r="H1" s="209"/>
    </row>
    <row r="2" spans="1:18">
      <c r="C2" s="139"/>
      <c r="D2" s="139"/>
      <c r="E2" s="139"/>
      <c r="F2" s="139"/>
      <c r="G2" s="139"/>
      <c r="H2" s="139"/>
      <c r="I2" s="139"/>
      <c r="J2" s="139"/>
      <c r="K2" s="139"/>
      <c r="L2" s="139"/>
      <c r="M2" s="139"/>
      <c r="N2" s="139"/>
      <c r="O2" s="139"/>
      <c r="P2" s="139"/>
      <c r="Q2" s="139"/>
      <c r="R2" s="139"/>
    </row>
    <row r="3" spans="1:18" ht="17.399999999999999">
      <c r="A3" s="210" t="s">
        <v>3292</v>
      </c>
      <c r="B3" s="210"/>
      <c r="C3" s="139"/>
      <c r="D3" s="139"/>
      <c r="E3" s="139"/>
      <c r="F3" s="139"/>
      <c r="G3" s="139"/>
      <c r="H3" s="139"/>
      <c r="I3" s="139"/>
      <c r="J3" s="139"/>
      <c r="K3" s="139"/>
      <c r="L3" s="139"/>
      <c r="M3" s="139"/>
      <c r="N3" s="139"/>
      <c r="O3" s="139"/>
      <c r="P3" s="139"/>
      <c r="Q3" s="139"/>
      <c r="R3" s="139"/>
    </row>
    <row r="4" spans="1:18">
      <c r="C4" s="139"/>
      <c r="D4" s="139"/>
      <c r="E4" s="139"/>
      <c r="F4" s="139"/>
      <c r="G4" s="139"/>
      <c r="H4" s="139"/>
      <c r="I4" s="139"/>
      <c r="J4" s="139"/>
      <c r="K4" s="139"/>
      <c r="L4" s="139"/>
      <c r="M4" s="139"/>
      <c r="N4" s="139"/>
      <c r="O4" s="139"/>
      <c r="P4" s="139"/>
      <c r="Q4" s="139"/>
      <c r="R4" s="139"/>
    </row>
    <row r="5" spans="1:18">
      <c r="A5" s="199" t="s">
        <v>2903</v>
      </c>
      <c r="B5" s="199"/>
      <c r="C5" s="139"/>
      <c r="D5" s="139"/>
      <c r="E5" s="139"/>
      <c r="F5" s="139"/>
      <c r="G5" s="139"/>
      <c r="H5" s="139"/>
      <c r="I5" s="139"/>
      <c r="J5" s="139"/>
      <c r="K5" s="139"/>
      <c r="L5" s="139"/>
      <c r="M5" s="139"/>
      <c r="N5" s="139"/>
      <c r="O5" s="139"/>
      <c r="P5" s="139"/>
      <c r="Q5" s="139"/>
      <c r="R5" s="139"/>
    </row>
    <row r="6" spans="1:18">
      <c r="A6" s="200" t="s">
        <v>3293</v>
      </c>
      <c r="B6" s="200"/>
      <c r="C6" s="139"/>
      <c r="D6" s="139"/>
      <c r="E6" s="139"/>
      <c r="F6" s="139"/>
      <c r="G6" s="139"/>
      <c r="H6" s="139"/>
      <c r="I6" s="139"/>
      <c r="J6" s="139"/>
      <c r="K6" s="139"/>
      <c r="L6" s="139"/>
      <c r="M6" s="139"/>
      <c r="N6" s="139"/>
      <c r="O6" s="139"/>
      <c r="P6" s="139"/>
      <c r="Q6" s="139"/>
      <c r="R6" s="139"/>
    </row>
    <row r="7" spans="1:18">
      <c r="A7" s="201" t="s">
        <v>3294</v>
      </c>
      <c r="B7" s="201"/>
      <c r="C7" s="139"/>
      <c r="D7" s="139"/>
      <c r="E7" s="139"/>
      <c r="F7" s="139"/>
      <c r="G7" s="139"/>
      <c r="H7" s="139"/>
      <c r="I7" s="139"/>
      <c r="J7" s="139"/>
      <c r="K7" s="139"/>
      <c r="L7" s="139"/>
      <c r="M7" s="139"/>
      <c r="N7" s="139"/>
      <c r="O7" s="139"/>
      <c r="P7" s="139"/>
      <c r="Q7" s="139"/>
      <c r="R7" s="139"/>
    </row>
    <row r="8" spans="1:18">
      <c r="A8" s="202" t="s">
        <v>3295</v>
      </c>
      <c r="B8" s="202"/>
      <c r="C8" s="139"/>
      <c r="D8" s="139"/>
      <c r="E8" s="139"/>
      <c r="F8" s="139"/>
      <c r="G8" s="139"/>
      <c r="H8" s="139"/>
      <c r="I8" s="139"/>
      <c r="J8" s="139"/>
      <c r="K8" s="139"/>
      <c r="L8" s="139"/>
      <c r="M8" s="139"/>
      <c r="N8" s="139"/>
      <c r="O8" s="139"/>
      <c r="P8" s="139"/>
      <c r="Q8" s="139"/>
      <c r="R8" s="139"/>
    </row>
    <row r="9" spans="1:18">
      <c r="A9" s="203" t="s">
        <v>3296</v>
      </c>
      <c r="B9" s="203"/>
      <c r="C9" s="139"/>
      <c r="D9" s="139"/>
      <c r="E9" s="139"/>
      <c r="F9" s="139"/>
      <c r="G9" s="139"/>
      <c r="H9" s="139"/>
      <c r="I9" s="139"/>
      <c r="J9" s="139"/>
      <c r="K9" s="139"/>
      <c r="L9" s="139"/>
      <c r="M9" s="139"/>
      <c r="N9" s="139"/>
      <c r="O9" s="139"/>
      <c r="P9" s="139"/>
      <c r="Q9" s="139"/>
      <c r="R9" s="139"/>
    </row>
    <row r="10" spans="1:18">
      <c r="A10" s="204" t="s">
        <v>3297</v>
      </c>
      <c r="B10" s="204"/>
      <c r="C10" s="139"/>
      <c r="D10" s="139"/>
      <c r="E10" s="139"/>
      <c r="F10" s="139"/>
      <c r="G10" s="139"/>
      <c r="H10" s="139"/>
      <c r="I10" s="139"/>
      <c r="J10" s="139"/>
      <c r="K10" s="139"/>
      <c r="L10" s="139"/>
      <c r="M10" s="139"/>
      <c r="N10" s="139"/>
      <c r="O10" s="139"/>
      <c r="P10" s="139"/>
      <c r="Q10" s="139"/>
      <c r="R10" s="139"/>
    </row>
    <row r="11" spans="1:18">
      <c r="A11" s="205" t="s">
        <v>3298</v>
      </c>
      <c r="B11" s="205"/>
      <c r="C11" s="139"/>
      <c r="D11" s="139"/>
      <c r="E11" s="139"/>
      <c r="F11" s="139"/>
      <c r="G11" s="139"/>
      <c r="H11" s="139"/>
      <c r="I11" s="139"/>
      <c r="J11" s="139"/>
      <c r="K11" s="139"/>
      <c r="L11" s="139"/>
      <c r="M11" s="139"/>
      <c r="N11" s="139"/>
      <c r="O11" s="139"/>
      <c r="P11" s="139"/>
      <c r="Q11" s="139"/>
      <c r="R11" s="139"/>
    </row>
    <row r="12" spans="1:18" ht="21.6">
      <c r="A12" s="211" t="s">
        <v>3299</v>
      </c>
      <c r="B12" s="211"/>
      <c r="C12" s="213" t="s">
        <v>3050</v>
      </c>
      <c r="D12" s="214"/>
      <c r="E12" s="214"/>
      <c r="F12" s="214"/>
      <c r="G12" s="214"/>
      <c r="H12" s="139"/>
      <c r="I12" s="139"/>
      <c r="J12" s="139"/>
      <c r="K12" s="139"/>
      <c r="L12" s="139"/>
      <c r="M12" s="139"/>
      <c r="N12" s="139"/>
      <c r="O12" s="139"/>
      <c r="P12" s="139"/>
      <c r="Q12" s="139"/>
      <c r="R12" s="139"/>
    </row>
    <row r="13" spans="1:18" ht="17.399999999999999">
      <c r="A13" s="212" t="s">
        <v>3300</v>
      </c>
      <c r="B13" s="212"/>
      <c r="C13" s="208" t="s">
        <v>3051</v>
      </c>
      <c r="D13" s="206"/>
      <c r="E13" s="206"/>
      <c r="F13" s="206"/>
      <c r="G13" s="206"/>
      <c r="H13" s="139"/>
      <c r="I13" s="139"/>
      <c r="J13" s="139"/>
      <c r="K13" s="139"/>
      <c r="L13" s="139"/>
      <c r="M13" s="139"/>
      <c r="N13" s="139"/>
      <c r="O13" s="139"/>
      <c r="P13" s="139"/>
      <c r="Q13" s="139"/>
      <c r="R13" s="139"/>
    </row>
    <row r="14" spans="1:18" ht="17.399999999999999">
      <c r="C14" s="206" t="s">
        <v>3052</v>
      </c>
      <c r="D14" s="207"/>
      <c r="E14" s="207"/>
      <c r="F14" s="207"/>
      <c r="G14" s="207"/>
      <c r="H14" s="139"/>
      <c r="I14" s="139"/>
      <c r="J14" s="139"/>
      <c r="K14" s="139"/>
      <c r="L14" s="139"/>
      <c r="M14" s="139"/>
      <c r="N14" s="139"/>
      <c r="O14" s="139"/>
      <c r="P14" s="139"/>
      <c r="Q14" s="139"/>
      <c r="R14" s="139"/>
    </row>
    <row r="15" spans="1:18" ht="17.399999999999999">
      <c r="A15" s="198" t="str">
        <f>HYPERLINK("#'Schedule'!A1","VIEW GAME SCHEDULES")</f>
        <v>VIEW GAME SCHEDULES</v>
      </c>
      <c r="B15" s="198"/>
      <c r="C15" s="206" t="s">
        <v>3053</v>
      </c>
      <c r="D15" s="207"/>
      <c r="E15" s="207"/>
      <c r="F15" s="207"/>
      <c r="G15" s="207"/>
      <c r="H15" s="139"/>
      <c r="I15" s="139"/>
      <c r="J15" s="139"/>
      <c r="K15" s="139"/>
      <c r="L15" s="139"/>
      <c r="M15" s="139"/>
      <c r="N15" s="139"/>
      <c r="O15" s="139"/>
      <c r="P15" s="139"/>
      <c r="Q15" s="139"/>
      <c r="R15" s="139"/>
    </row>
    <row r="16" spans="1:18" ht="21.6" customHeight="1">
      <c r="A16" s="197" t="str">
        <f>HYPERLINK("#'Check-In'!A1","PLAYER/COACH CHECK-IN TIMES")</f>
        <v>PLAYER/COACH CHECK-IN TIMES</v>
      </c>
      <c r="B16" s="197"/>
      <c r="C16" s="139"/>
      <c r="D16" s="139"/>
      <c r="E16" s="139"/>
      <c r="F16" s="139"/>
      <c r="G16" s="139"/>
      <c r="H16" s="139"/>
      <c r="I16" s="139"/>
      <c r="J16" s="139"/>
      <c r="K16" s="139"/>
      <c r="L16" s="139"/>
      <c r="M16" s="139"/>
      <c r="N16" s="139"/>
      <c r="O16" s="139"/>
      <c r="P16" s="139"/>
      <c r="Q16" s="139"/>
      <c r="R16" s="139"/>
    </row>
    <row r="17" spans="1:18" ht="21.6" customHeight="1">
      <c r="A17" s="198" t="str">
        <f>HYPERLINK("#'Rules and Information'!A1","VIEW RULES AND INFORMATION")</f>
        <v>VIEW RULES AND INFORMATION</v>
      </c>
      <c r="B17" s="198"/>
      <c r="C17" s="139"/>
      <c r="D17" s="139"/>
      <c r="E17" s="139"/>
      <c r="F17" s="139"/>
      <c r="G17" s="139"/>
      <c r="H17" s="139"/>
      <c r="I17" s="139"/>
      <c r="J17" s="139"/>
      <c r="K17" s="139"/>
      <c r="L17" s="139"/>
      <c r="M17" s="139"/>
      <c r="N17" s="139"/>
      <c r="O17" s="139"/>
      <c r="P17" s="139"/>
      <c r="Q17" s="139"/>
      <c r="R17" s="139"/>
    </row>
    <row r="18" spans="1:18" ht="21.6" customHeight="1">
      <c r="A18" s="197" t="str">
        <f>HYPERLINK("#'Games and Skills Schedule'!A1","VIEW SKILLS COMPETITION TIME AND LOCATION")</f>
        <v>VIEW SKILLS COMPETITION TIME AND LOCATION</v>
      </c>
      <c r="B18" s="197"/>
      <c r="C18" s="139"/>
      <c r="D18" s="139"/>
      <c r="E18" s="139"/>
      <c r="F18" s="139"/>
      <c r="G18" s="139"/>
      <c r="H18" s="139"/>
      <c r="I18" s="139"/>
      <c r="J18" s="139"/>
      <c r="K18" s="139"/>
      <c r="L18" s="139"/>
      <c r="M18" s="139"/>
      <c r="N18" s="139"/>
      <c r="O18" s="139"/>
      <c r="P18" s="139"/>
      <c r="Q18" s="139"/>
      <c r="R18" s="139"/>
    </row>
    <row r="19" spans="1:18" ht="21.6" customHeight="1">
      <c r="A19" s="198" t="str">
        <f>HYPERLINK("#'Skills Competition'!A1","VIEW SKILLS COMPETITION INFO")</f>
        <v>VIEW SKILLS COMPETITION INFO</v>
      </c>
      <c r="B19" s="198"/>
      <c r="C19" s="139"/>
      <c r="D19" s="139"/>
      <c r="E19" s="139"/>
      <c r="F19" s="139"/>
      <c r="G19" s="139"/>
      <c r="H19" s="139"/>
      <c r="I19" s="139"/>
      <c r="J19" s="139"/>
      <c r="K19" s="139"/>
      <c r="L19" s="139"/>
      <c r="M19" s="139"/>
      <c r="N19" s="139"/>
      <c r="O19" s="139"/>
      <c r="P19" s="139"/>
      <c r="Q19" s="139"/>
      <c r="R19" s="139"/>
    </row>
    <row r="20" spans="1:18" ht="21.6" customHeight="1">
      <c r="A20" s="197" t="str">
        <f>HYPERLINK("#'Map of Complex and Activities'!A1","VIEW Complex Map and Activities")</f>
        <v>VIEW Complex Map and Activities</v>
      </c>
      <c r="B20" s="197"/>
      <c r="C20" s="139"/>
      <c r="D20" s="139"/>
      <c r="E20" s="139"/>
      <c r="F20" s="139"/>
      <c r="G20" s="139"/>
      <c r="H20" s="139"/>
      <c r="I20" s="139"/>
      <c r="J20" s="139"/>
      <c r="K20" s="139"/>
      <c r="L20" s="139"/>
      <c r="M20" s="139"/>
      <c r="N20" s="139"/>
      <c r="O20" s="139"/>
      <c r="P20" s="139"/>
      <c r="Q20" s="139"/>
      <c r="R20" s="139"/>
    </row>
    <row r="21" spans="1:18" ht="21.6" customHeight="1">
      <c r="A21" s="198" t="str">
        <f>HYPERLINK("#'Lunch'!A1","VIEW Lunch Info")</f>
        <v>VIEW Lunch Info</v>
      </c>
      <c r="B21" s="198"/>
      <c r="C21" s="139"/>
      <c r="D21" s="139"/>
      <c r="E21" s="139"/>
      <c r="F21" s="139"/>
      <c r="G21" s="139"/>
      <c r="H21" s="139"/>
      <c r="I21" s="139"/>
      <c r="J21" s="139"/>
      <c r="K21" s="139"/>
      <c r="L21" s="139"/>
      <c r="M21" s="139"/>
      <c r="N21" s="139"/>
      <c r="O21" s="139"/>
      <c r="P21" s="139"/>
      <c r="Q21" s="139"/>
      <c r="R21" s="139"/>
    </row>
    <row r="22" spans="1:18" ht="21.6" customHeight="1">
      <c r="A22" s="197" t="str">
        <f>HYPERLINK("#'FAQ'!A1","VIEW FAQ")</f>
        <v>VIEW FAQ</v>
      </c>
      <c r="B22" s="197"/>
      <c r="C22" s="139"/>
      <c r="D22" s="139"/>
      <c r="E22" s="139"/>
      <c r="F22" s="139"/>
      <c r="G22" s="139"/>
      <c r="H22" s="139"/>
      <c r="I22" s="139"/>
      <c r="J22" s="139"/>
      <c r="K22" s="139"/>
      <c r="L22" s="139"/>
      <c r="M22" s="139"/>
      <c r="N22" s="139"/>
      <c r="O22" s="139"/>
      <c r="P22" s="139"/>
      <c r="Q22" s="139"/>
      <c r="R22" s="139"/>
    </row>
    <row r="23" spans="1:18" ht="21.6" customHeight="1">
      <c r="C23" s="139"/>
      <c r="D23" s="139"/>
      <c r="E23" s="139"/>
      <c r="F23" s="139"/>
      <c r="G23" s="139"/>
      <c r="H23" s="139"/>
      <c r="I23" s="139"/>
      <c r="J23" s="139"/>
      <c r="K23" s="139"/>
      <c r="L23" s="139"/>
      <c r="M23" s="139"/>
      <c r="N23" s="139"/>
      <c r="O23" s="139"/>
      <c r="P23" s="139"/>
      <c r="Q23" s="139"/>
      <c r="R23" s="139"/>
    </row>
  </sheetData>
  <mergeCells count="23">
    <mergeCell ref="C13:G13"/>
    <mergeCell ref="A1:H1"/>
    <mergeCell ref="A3:B3"/>
    <mergeCell ref="A15:B15"/>
    <mergeCell ref="A12:B12"/>
    <mergeCell ref="A13:B13"/>
    <mergeCell ref="C12:G12"/>
    <mergeCell ref="C14:G14"/>
    <mergeCell ref="A17:B17"/>
    <mergeCell ref="C15:G15"/>
    <mergeCell ref="A18:B18"/>
    <mergeCell ref="A19:B19"/>
    <mergeCell ref="A20:B20"/>
    <mergeCell ref="A21:B21"/>
    <mergeCell ref="A22:B22"/>
    <mergeCell ref="A5:B5"/>
    <mergeCell ref="A6:B6"/>
    <mergeCell ref="A7:B7"/>
    <mergeCell ref="A8:B8"/>
    <mergeCell ref="A9:B9"/>
    <mergeCell ref="A10:B10"/>
    <mergeCell ref="A11:B11"/>
    <mergeCell ref="A16:B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sheetPr>
  <dimension ref="A1:H231"/>
  <sheetViews>
    <sheetView workbookViewId="0">
      <selection activeCell="A214" sqref="A214:XFD214"/>
    </sheetView>
  </sheetViews>
  <sheetFormatPr defaultRowHeight="13.8"/>
  <cols>
    <col min="1" max="1" width="24" customWidth="1"/>
    <col min="2" max="2" width="9" customWidth="1"/>
    <col min="3" max="4" width="30" customWidth="1"/>
    <col min="5" max="5" width="17" customWidth="1"/>
    <col min="6" max="6" width="18" customWidth="1"/>
    <col min="7" max="7" width="20" customWidth="1"/>
    <col min="8" max="8" width="24" customWidth="1"/>
  </cols>
  <sheetData>
    <row r="1" spans="1:8" ht="19.8" customHeight="1">
      <c r="A1" s="251" t="s">
        <v>1609</v>
      </c>
      <c r="B1" s="251"/>
      <c r="C1" s="251"/>
      <c r="D1" s="251"/>
      <c r="E1" s="251"/>
      <c r="F1" s="251"/>
      <c r="G1" s="251"/>
      <c r="H1" s="251"/>
    </row>
    <row r="2" spans="1:8">
      <c r="A2" s="158" t="str">
        <f>HYPERLINK("#'Home'!A1","← Back to Home")</f>
        <v>← Back to Home</v>
      </c>
      <c r="B2" s="143"/>
      <c r="C2" s="143"/>
      <c r="D2" s="143"/>
      <c r="E2" s="143"/>
      <c r="F2" s="143"/>
      <c r="G2" s="143"/>
      <c r="H2" s="143"/>
    </row>
    <row r="3" spans="1:8">
      <c r="A3" s="143"/>
      <c r="B3" s="143"/>
      <c r="C3" s="143"/>
      <c r="D3" s="143"/>
      <c r="E3" s="143"/>
      <c r="F3" s="143"/>
      <c r="G3" s="143"/>
      <c r="H3" s="143"/>
    </row>
    <row r="4" spans="1:8" ht="17.399999999999999">
      <c r="A4" s="225" t="s">
        <v>11</v>
      </c>
      <c r="B4" s="225"/>
      <c r="C4" s="225"/>
      <c r="D4" s="225"/>
      <c r="E4" s="225"/>
      <c r="F4" s="225"/>
      <c r="G4" s="225"/>
      <c r="H4" s="225"/>
    </row>
    <row r="5" spans="1:8" ht="22.05" customHeight="1">
      <c r="A5" s="144" t="s">
        <v>1610</v>
      </c>
      <c r="B5" s="144"/>
      <c r="C5" s="144" t="s">
        <v>1611</v>
      </c>
      <c r="D5" s="144"/>
      <c r="E5" s="237" t="s">
        <v>1612</v>
      </c>
      <c r="F5" s="237"/>
      <c r="G5" s="144"/>
      <c r="H5" s="144" t="s">
        <v>1613</v>
      </c>
    </row>
    <row r="6" spans="1:8" ht="15.6">
      <c r="A6" s="226" t="s">
        <v>30</v>
      </c>
      <c r="B6" s="226"/>
      <c r="C6" s="226"/>
      <c r="D6" s="226"/>
      <c r="E6" s="226"/>
      <c r="F6" s="226"/>
      <c r="G6" s="226"/>
      <c r="H6" s="226"/>
    </row>
    <row r="7" spans="1:8">
      <c r="A7" s="146" t="s">
        <v>31</v>
      </c>
      <c r="B7" s="146" t="s">
        <v>32</v>
      </c>
      <c r="C7" s="146" t="s">
        <v>33</v>
      </c>
      <c r="D7" s="146" t="s">
        <v>34</v>
      </c>
      <c r="E7" s="146" t="s">
        <v>35</v>
      </c>
      <c r="F7" s="146" t="s">
        <v>36</v>
      </c>
      <c r="G7" s="146" t="s">
        <v>37</v>
      </c>
      <c r="H7" s="146" t="s">
        <v>38</v>
      </c>
    </row>
    <row r="8" spans="1:8">
      <c r="A8" s="147" t="s">
        <v>1614</v>
      </c>
      <c r="B8" s="147" t="s">
        <v>7</v>
      </c>
      <c r="C8" s="147" t="s">
        <v>1615</v>
      </c>
      <c r="D8" s="147" t="s">
        <v>1616</v>
      </c>
      <c r="E8" s="147" t="s">
        <v>1617</v>
      </c>
      <c r="F8" s="147" t="s">
        <v>49</v>
      </c>
      <c r="G8" s="147" t="s">
        <v>66</v>
      </c>
      <c r="H8" s="148" t="s">
        <v>11</v>
      </c>
    </row>
    <row r="9" spans="1:8">
      <c r="A9" s="147" t="s">
        <v>1618</v>
      </c>
      <c r="B9" s="147" t="s">
        <v>7</v>
      </c>
      <c r="C9" s="147" t="s">
        <v>1619</v>
      </c>
      <c r="D9" s="147" t="s">
        <v>1620</v>
      </c>
      <c r="E9" s="147" t="s">
        <v>1621</v>
      </c>
      <c r="F9" s="147" t="s">
        <v>49</v>
      </c>
      <c r="G9" s="147" t="s">
        <v>44</v>
      </c>
      <c r="H9" s="148" t="s">
        <v>11</v>
      </c>
    </row>
    <row r="10" spans="1:8">
      <c r="A10" s="147" t="s">
        <v>1622</v>
      </c>
      <c r="B10" s="147" t="s">
        <v>7</v>
      </c>
      <c r="C10" s="147" t="s">
        <v>1623</v>
      </c>
      <c r="D10" s="147" t="s">
        <v>1624</v>
      </c>
      <c r="E10" s="147" t="s">
        <v>1625</v>
      </c>
      <c r="F10" s="147" t="s">
        <v>43</v>
      </c>
      <c r="G10" s="147" t="s">
        <v>44</v>
      </c>
      <c r="H10" s="148" t="s">
        <v>11</v>
      </c>
    </row>
    <row r="11" spans="1:8">
      <c r="A11" s="147" t="s">
        <v>1626</v>
      </c>
      <c r="B11" s="147" t="s">
        <v>7</v>
      </c>
      <c r="C11" s="147" t="s">
        <v>1627</v>
      </c>
      <c r="D11" s="147" t="s">
        <v>1628</v>
      </c>
      <c r="E11" s="147" t="s">
        <v>1629</v>
      </c>
      <c r="F11" s="147" t="s">
        <v>43</v>
      </c>
      <c r="G11" s="147" t="s">
        <v>44</v>
      </c>
      <c r="H11" s="148" t="s">
        <v>11</v>
      </c>
    </row>
    <row r="12" spans="1:8">
      <c r="A12" s="149" t="s">
        <v>1630</v>
      </c>
      <c r="B12" s="147" t="s">
        <v>7</v>
      </c>
      <c r="C12" s="147" t="s">
        <v>823</v>
      </c>
      <c r="D12" s="147" t="s">
        <v>1631</v>
      </c>
      <c r="E12" s="147" t="s">
        <v>1632</v>
      </c>
      <c r="F12" s="147" t="s">
        <v>66</v>
      </c>
      <c r="G12" s="147" t="s">
        <v>44</v>
      </c>
      <c r="H12" s="148" t="s">
        <v>11</v>
      </c>
    </row>
    <row r="13" spans="1:8">
      <c r="A13" s="147" t="s">
        <v>1633</v>
      </c>
      <c r="B13" s="147" t="s">
        <v>7</v>
      </c>
      <c r="C13" s="147" t="s">
        <v>823</v>
      </c>
      <c r="D13" s="147" t="s">
        <v>1634</v>
      </c>
      <c r="E13" s="147" t="s">
        <v>1635</v>
      </c>
      <c r="F13" s="147" t="s">
        <v>44</v>
      </c>
      <c r="G13" s="147" t="s">
        <v>43</v>
      </c>
      <c r="H13" s="148" t="s">
        <v>11</v>
      </c>
    </row>
    <row r="14" spans="1:8">
      <c r="A14" s="147" t="s">
        <v>1636</v>
      </c>
      <c r="B14" s="147" t="s">
        <v>7</v>
      </c>
      <c r="C14" s="147" t="s">
        <v>1637</v>
      </c>
      <c r="D14" s="147" t="s">
        <v>1638</v>
      </c>
      <c r="E14" s="147" t="s">
        <v>1639</v>
      </c>
      <c r="F14" s="147" t="s">
        <v>73</v>
      </c>
      <c r="G14" s="147" t="s">
        <v>73</v>
      </c>
      <c r="H14" s="148" t="s">
        <v>11</v>
      </c>
    </row>
    <row r="15" spans="1:8">
      <c r="A15" s="147" t="s">
        <v>1640</v>
      </c>
      <c r="B15" s="147" t="s">
        <v>7</v>
      </c>
      <c r="C15" s="147" t="s">
        <v>1641</v>
      </c>
      <c r="D15" s="147" t="s">
        <v>1642</v>
      </c>
      <c r="E15" s="147" t="s">
        <v>1643</v>
      </c>
      <c r="F15" s="147" t="s">
        <v>44</v>
      </c>
      <c r="G15" s="147" t="s">
        <v>73</v>
      </c>
      <c r="H15" s="148" t="s">
        <v>11</v>
      </c>
    </row>
    <row r="16" spans="1:8">
      <c r="A16" s="147" t="s">
        <v>1644</v>
      </c>
      <c r="B16" s="147" t="s">
        <v>7</v>
      </c>
      <c r="C16" s="147" t="s">
        <v>1637</v>
      </c>
      <c r="D16" s="147" t="s">
        <v>1645</v>
      </c>
      <c r="E16" s="147" t="s">
        <v>1646</v>
      </c>
      <c r="F16" s="147" t="s">
        <v>44</v>
      </c>
      <c r="G16" s="147" t="s">
        <v>43</v>
      </c>
      <c r="H16" s="148" t="s">
        <v>11</v>
      </c>
    </row>
    <row r="17" spans="1:8">
      <c r="A17" s="147" t="s">
        <v>1647</v>
      </c>
      <c r="B17" s="147" t="s">
        <v>7</v>
      </c>
      <c r="C17" s="147" t="s">
        <v>1615</v>
      </c>
      <c r="D17" s="147" t="s">
        <v>1648</v>
      </c>
      <c r="E17" s="147" t="s">
        <v>1649</v>
      </c>
      <c r="F17" s="147" t="s">
        <v>44</v>
      </c>
      <c r="G17" s="147" t="s">
        <v>49</v>
      </c>
      <c r="H17" s="148" t="s">
        <v>11</v>
      </c>
    </row>
    <row r="18" spans="1:8">
      <c r="A18" s="147" t="s">
        <v>1650</v>
      </c>
      <c r="B18" s="147" t="s">
        <v>7</v>
      </c>
      <c r="C18" s="147" t="s">
        <v>1641</v>
      </c>
      <c r="D18" s="147" t="s">
        <v>1651</v>
      </c>
      <c r="E18" s="147" t="s">
        <v>1652</v>
      </c>
      <c r="F18" s="147" t="s">
        <v>66</v>
      </c>
      <c r="G18" s="147" t="s">
        <v>73</v>
      </c>
      <c r="H18" s="148" t="s">
        <v>11</v>
      </c>
    </row>
    <row r="19" spans="1:8">
      <c r="A19" s="147" t="s">
        <v>1653</v>
      </c>
      <c r="B19" s="147" t="s">
        <v>7</v>
      </c>
      <c r="C19" s="147" t="s">
        <v>1313</v>
      </c>
      <c r="D19" s="147" t="s">
        <v>505</v>
      </c>
      <c r="E19" s="147" t="s">
        <v>506</v>
      </c>
      <c r="F19" s="147" t="s">
        <v>44</v>
      </c>
      <c r="G19" s="147" t="s">
        <v>43</v>
      </c>
      <c r="H19" s="148" t="s">
        <v>11</v>
      </c>
    </row>
    <row r="20" spans="1:8">
      <c r="A20" s="143"/>
      <c r="B20" s="143"/>
      <c r="C20" s="143"/>
      <c r="D20" s="143"/>
      <c r="E20" s="143"/>
      <c r="F20" s="143"/>
      <c r="G20" s="143"/>
      <c r="H20" s="143"/>
    </row>
    <row r="21" spans="1:8" ht="17.399999999999999">
      <c r="A21" s="227" t="s">
        <v>12</v>
      </c>
      <c r="B21" s="227"/>
      <c r="C21" s="227"/>
      <c r="D21" s="227"/>
      <c r="E21" s="227"/>
      <c r="F21" s="227"/>
      <c r="G21" s="227"/>
      <c r="H21" s="227"/>
    </row>
    <row r="22" spans="1:8" ht="22.05" customHeight="1">
      <c r="A22" s="144" t="s">
        <v>1654</v>
      </c>
      <c r="B22" s="144"/>
      <c r="C22" s="237" t="s">
        <v>1655</v>
      </c>
      <c r="D22" s="237"/>
      <c r="E22" s="237" t="s">
        <v>1656</v>
      </c>
      <c r="F22" s="237"/>
      <c r="G22" s="178"/>
      <c r="H22" s="144" t="s">
        <v>1657</v>
      </c>
    </row>
    <row r="23" spans="1:8" ht="15.6">
      <c r="A23" s="226" t="s">
        <v>30</v>
      </c>
      <c r="B23" s="226"/>
      <c r="C23" s="226"/>
      <c r="D23" s="226"/>
      <c r="E23" s="226"/>
      <c r="F23" s="226"/>
      <c r="G23" s="226"/>
      <c r="H23" s="226"/>
    </row>
    <row r="24" spans="1:8">
      <c r="A24" s="146" t="s">
        <v>31</v>
      </c>
      <c r="B24" s="146" t="s">
        <v>32</v>
      </c>
      <c r="C24" s="146" t="s">
        <v>33</v>
      </c>
      <c r="D24" s="146" t="s">
        <v>34</v>
      </c>
      <c r="E24" s="146" t="s">
        <v>35</v>
      </c>
      <c r="F24" s="146" t="s">
        <v>36</v>
      </c>
      <c r="G24" s="146" t="s">
        <v>37</v>
      </c>
      <c r="H24" s="146" t="s">
        <v>38</v>
      </c>
    </row>
    <row r="25" spans="1:8">
      <c r="A25" s="147" t="s">
        <v>1658</v>
      </c>
      <c r="B25" s="147" t="s">
        <v>7</v>
      </c>
      <c r="C25" s="147" t="s">
        <v>1370</v>
      </c>
      <c r="D25" s="147" t="s">
        <v>1659</v>
      </c>
      <c r="E25" s="147" t="s">
        <v>1660</v>
      </c>
      <c r="F25" s="147" t="s">
        <v>44</v>
      </c>
      <c r="G25" s="147" t="s">
        <v>49</v>
      </c>
      <c r="H25" s="150" t="s">
        <v>12</v>
      </c>
    </row>
    <row r="26" spans="1:8">
      <c r="A26" s="147" t="s">
        <v>1661</v>
      </c>
      <c r="B26" s="147" t="s">
        <v>7</v>
      </c>
      <c r="C26" s="147" t="s">
        <v>1619</v>
      </c>
      <c r="D26" s="147" t="s">
        <v>1662</v>
      </c>
      <c r="E26" s="147" t="s">
        <v>1663</v>
      </c>
      <c r="F26" s="147" t="s">
        <v>43</v>
      </c>
      <c r="G26" s="147" t="s">
        <v>44</v>
      </c>
      <c r="H26" s="150" t="s">
        <v>12</v>
      </c>
    </row>
    <row r="27" spans="1:8">
      <c r="A27" s="147" t="s">
        <v>1664</v>
      </c>
      <c r="B27" s="147" t="s">
        <v>7</v>
      </c>
      <c r="C27" s="147" t="s">
        <v>1370</v>
      </c>
      <c r="D27" s="147" t="s">
        <v>1665</v>
      </c>
      <c r="E27" s="147" t="s">
        <v>1666</v>
      </c>
      <c r="F27" s="147" t="s">
        <v>49</v>
      </c>
      <c r="G27" s="147" t="s">
        <v>49</v>
      </c>
      <c r="H27" s="150" t="s">
        <v>12</v>
      </c>
    </row>
    <row r="28" spans="1:8">
      <c r="A28" s="147" t="s">
        <v>1667</v>
      </c>
      <c r="B28" s="147" t="s">
        <v>7</v>
      </c>
      <c r="C28" s="147" t="s">
        <v>1637</v>
      </c>
      <c r="D28" s="147" t="s">
        <v>1668</v>
      </c>
      <c r="E28" s="147" t="s">
        <v>1669</v>
      </c>
      <c r="F28" s="147" t="s">
        <v>44</v>
      </c>
      <c r="G28" s="147" t="s">
        <v>43</v>
      </c>
      <c r="H28" s="150" t="s">
        <v>12</v>
      </c>
    </row>
    <row r="29" spans="1:8">
      <c r="A29" s="147" t="s">
        <v>1670</v>
      </c>
      <c r="B29" s="147" t="s">
        <v>7</v>
      </c>
      <c r="C29" s="147" t="s">
        <v>1671</v>
      </c>
      <c r="D29" s="147" t="s">
        <v>1672</v>
      </c>
      <c r="E29" s="147" t="s">
        <v>1673</v>
      </c>
      <c r="F29" s="147" t="s">
        <v>49</v>
      </c>
      <c r="G29" s="147" t="s">
        <v>44</v>
      </c>
      <c r="H29" s="150" t="s">
        <v>12</v>
      </c>
    </row>
    <row r="30" spans="1:8">
      <c r="A30" s="147" t="s">
        <v>1674</v>
      </c>
      <c r="B30" s="147" t="s">
        <v>7</v>
      </c>
      <c r="C30" s="147" t="s">
        <v>1641</v>
      </c>
      <c r="D30" s="147" t="s">
        <v>1675</v>
      </c>
      <c r="E30" s="147" t="s">
        <v>1676</v>
      </c>
      <c r="F30" s="147" t="s">
        <v>49</v>
      </c>
      <c r="G30" s="147" t="s">
        <v>43</v>
      </c>
      <c r="H30" s="150" t="s">
        <v>12</v>
      </c>
    </row>
    <row r="31" spans="1:8">
      <c r="A31" s="179" t="s">
        <v>1677</v>
      </c>
      <c r="B31" s="147" t="s">
        <v>7</v>
      </c>
      <c r="C31" s="147" t="s">
        <v>1637</v>
      </c>
      <c r="D31" s="147" t="s">
        <v>1678</v>
      </c>
      <c r="E31" s="147" t="s">
        <v>1679</v>
      </c>
      <c r="F31" s="147" t="s">
        <v>49</v>
      </c>
      <c r="G31" s="147" t="s">
        <v>44</v>
      </c>
      <c r="H31" s="150" t="s">
        <v>12</v>
      </c>
    </row>
    <row r="32" spans="1:8">
      <c r="A32" s="147" t="s">
        <v>1680</v>
      </c>
      <c r="B32" s="147" t="s">
        <v>7</v>
      </c>
      <c r="C32" s="147" t="s">
        <v>1671</v>
      </c>
      <c r="D32" s="147" t="s">
        <v>1681</v>
      </c>
      <c r="E32" s="147" t="s">
        <v>1682</v>
      </c>
      <c r="F32" s="147" t="s">
        <v>43</v>
      </c>
      <c r="G32" s="147" t="s">
        <v>66</v>
      </c>
      <c r="H32" s="150" t="s">
        <v>12</v>
      </c>
    </row>
    <row r="33" spans="1:8">
      <c r="A33" s="147" t="s">
        <v>1683</v>
      </c>
      <c r="B33" s="147" t="s">
        <v>7</v>
      </c>
      <c r="C33" s="147" t="s">
        <v>1641</v>
      </c>
      <c r="D33" s="147" t="s">
        <v>1684</v>
      </c>
      <c r="E33" s="147" t="s">
        <v>1685</v>
      </c>
      <c r="F33" s="147" t="s">
        <v>43</v>
      </c>
      <c r="G33" s="147" t="s">
        <v>44</v>
      </c>
      <c r="H33" s="150" t="s">
        <v>12</v>
      </c>
    </row>
    <row r="34" spans="1:8">
      <c r="A34" s="165" t="s">
        <v>1686</v>
      </c>
      <c r="B34" s="165" t="s">
        <v>7</v>
      </c>
      <c r="C34" s="165" t="s">
        <v>1619</v>
      </c>
      <c r="D34" s="165" t="s">
        <v>1687</v>
      </c>
      <c r="E34" s="165" t="s">
        <v>1688</v>
      </c>
      <c r="F34" s="165" t="s">
        <v>66</v>
      </c>
      <c r="G34" s="165" t="s">
        <v>44</v>
      </c>
      <c r="H34" s="166" t="s">
        <v>12</v>
      </c>
    </row>
    <row r="35" spans="1:8">
      <c r="A35" s="147" t="s">
        <v>1689</v>
      </c>
      <c r="B35" s="147" t="s">
        <v>7</v>
      </c>
      <c r="C35" s="147" t="s">
        <v>1690</v>
      </c>
      <c r="D35" s="147" t="s">
        <v>1691</v>
      </c>
      <c r="E35" s="147" t="s">
        <v>1692</v>
      </c>
      <c r="F35" s="147" t="s">
        <v>44</v>
      </c>
      <c r="G35" s="147" t="s">
        <v>49</v>
      </c>
      <c r="H35" s="150" t="s">
        <v>12</v>
      </c>
    </row>
    <row r="36" spans="1:8" ht="13.8" customHeight="1">
      <c r="A36" s="147" t="s">
        <v>1456</v>
      </c>
      <c r="B36" s="147" t="s">
        <v>7</v>
      </c>
      <c r="C36" s="147" t="s">
        <v>1457</v>
      </c>
      <c r="D36" s="147" t="s">
        <v>1458</v>
      </c>
      <c r="E36" s="147" t="s">
        <v>1459</v>
      </c>
      <c r="F36" s="147" t="s">
        <v>49</v>
      </c>
      <c r="G36" s="147" t="s">
        <v>49</v>
      </c>
      <c r="H36" s="154" t="s">
        <v>15</v>
      </c>
    </row>
    <row r="37" spans="1:8" ht="17.399999999999999">
      <c r="A37" s="229" t="s">
        <v>13</v>
      </c>
      <c r="B37" s="229"/>
      <c r="C37" s="229"/>
      <c r="D37" s="229"/>
      <c r="E37" s="229"/>
      <c r="F37" s="229"/>
      <c r="G37" s="229"/>
      <c r="H37" s="229"/>
    </row>
    <row r="38" spans="1:8" ht="22.05" customHeight="1">
      <c r="A38" s="144" t="s">
        <v>1693</v>
      </c>
      <c r="B38" s="144"/>
      <c r="C38" s="237" t="s">
        <v>1694</v>
      </c>
      <c r="D38" s="237"/>
      <c r="E38" s="237" t="s">
        <v>1695</v>
      </c>
      <c r="F38" s="237"/>
      <c r="G38" s="144"/>
      <c r="H38" s="144" t="s">
        <v>1696</v>
      </c>
    </row>
    <row r="39" spans="1:8" ht="15.6">
      <c r="A39" s="226" t="s">
        <v>30</v>
      </c>
      <c r="B39" s="226"/>
      <c r="C39" s="226"/>
      <c r="D39" s="226"/>
      <c r="E39" s="226"/>
      <c r="F39" s="226"/>
      <c r="G39" s="226"/>
      <c r="H39" s="226"/>
    </row>
    <row r="40" spans="1:8">
      <c r="A40" s="146" t="s">
        <v>31</v>
      </c>
      <c r="B40" s="146" t="s">
        <v>32</v>
      </c>
      <c r="C40" s="146" t="s">
        <v>33</v>
      </c>
      <c r="D40" s="146" t="s">
        <v>34</v>
      </c>
      <c r="E40" s="146" t="s">
        <v>35</v>
      </c>
      <c r="F40" s="146" t="s">
        <v>36</v>
      </c>
      <c r="G40" s="146" t="s">
        <v>37</v>
      </c>
      <c r="H40" s="146" t="s">
        <v>38</v>
      </c>
    </row>
    <row r="41" spans="1:8">
      <c r="A41" s="179" t="s">
        <v>1697</v>
      </c>
      <c r="B41" s="147" t="s">
        <v>7</v>
      </c>
      <c r="C41" s="147" t="s">
        <v>1698</v>
      </c>
      <c r="D41" s="147" t="s">
        <v>1699</v>
      </c>
      <c r="E41" s="147" t="s">
        <v>1700</v>
      </c>
      <c r="F41" s="147" t="s">
        <v>49</v>
      </c>
      <c r="G41" s="147" t="s">
        <v>44</v>
      </c>
      <c r="H41" s="152" t="s">
        <v>13</v>
      </c>
    </row>
    <row r="42" spans="1:8">
      <c r="A42" s="147" t="s">
        <v>1701</v>
      </c>
      <c r="B42" s="147" t="s">
        <v>7</v>
      </c>
      <c r="C42" s="147" t="s">
        <v>1526</v>
      </c>
      <c r="D42" s="147" t="s">
        <v>1702</v>
      </c>
      <c r="E42" s="147" t="s">
        <v>1703</v>
      </c>
      <c r="F42" s="147" t="s">
        <v>44</v>
      </c>
      <c r="G42" s="147" t="s">
        <v>43</v>
      </c>
      <c r="H42" s="152" t="s">
        <v>13</v>
      </c>
    </row>
    <row r="43" spans="1:8">
      <c r="A43" s="147" t="s">
        <v>1704</v>
      </c>
      <c r="B43" s="147" t="s">
        <v>7</v>
      </c>
      <c r="C43" s="147" t="s">
        <v>1690</v>
      </c>
      <c r="D43" s="147" t="s">
        <v>1705</v>
      </c>
      <c r="E43" s="147" t="s">
        <v>1706</v>
      </c>
      <c r="F43" s="147" t="s">
        <v>66</v>
      </c>
      <c r="G43" s="147" t="s">
        <v>43</v>
      </c>
      <c r="H43" s="152" t="s">
        <v>13</v>
      </c>
    </row>
    <row r="44" spans="1:8">
      <c r="A44" s="147" t="s">
        <v>1707</v>
      </c>
      <c r="B44" s="147" t="s">
        <v>7</v>
      </c>
      <c r="C44" s="147" t="s">
        <v>828</v>
      </c>
      <c r="D44" s="147" t="s">
        <v>1708</v>
      </c>
      <c r="E44" s="147" t="s">
        <v>1709</v>
      </c>
      <c r="F44" s="147" t="s">
        <v>44</v>
      </c>
      <c r="G44" s="147" t="s">
        <v>49</v>
      </c>
      <c r="H44" s="152" t="s">
        <v>13</v>
      </c>
    </row>
    <row r="45" spans="1:8">
      <c r="A45" s="147" t="s">
        <v>1710</v>
      </c>
      <c r="B45" s="147" t="s">
        <v>7</v>
      </c>
      <c r="C45" s="147" t="s">
        <v>1711</v>
      </c>
      <c r="D45" s="147" t="s">
        <v>1712</v>
      </c>
      <c r="E45" s="147" t="s">
        <v>1713</v>
      </c>
      <c r="F45" s="147" t="s">
        <v>44</v>
      </c>
      <c r="G45" s="147" t="s">
        <v>66</v>
      </c>
      <c r="H45" s="152" t="s">
        <v>13</v>
      </c>
    </row>
    <row r="46" spans="1:8">
      <c r="A46" s="147" t="s">
        <v>1714</v>
      </c>
      <c r="B46" s="147" t="s">
        <v>7</v>
      </c>
      <c r="C46" s="147" t="s">
        <v>1698</v>
      </c>
      <c r="D46" s="147" t="s">
        <v>1715</v>
      </c>
      <c r="E46" s="147" t="s">
        <v>1716</v>
      </c>
      <c r="F46" s="147" t="s">
        <v>49</v>
      </c>
      <c r="G46" s="147" t="s">
        <v>44</v>
      </c>
      <c r="H46" s="152" t="s">
        <v>13</v>
      </c>
    </row>
    <row r="47" spans="1:8">
      <c r="A47" s="147" t="s">
        <v>1717</v>
      </c>
      <c r="B47" s="147" t="s">
        <v>7</v>
      </c>
      <c r="C47" s="147" t="s">
        <v>823</v>
      </c>
      <c r="D47" s="147" t="s">
        <v>1718</v>
      </c>
      <c r="E47" s="147" t="s">
        <v>1719</v>
      </c>
      <c r="F47" s="147" t="s">
        <v>49</v>
      </c>
      <c r="G47" s="147" t="s">
        <v>44</v>
      </c>
      <c r="H47" s="152" t="s">
        <v>13</v>
      </c>
    </row>
    <row r="48" spans="1:8">
      <c r="A48" s="147" t="s">
        <v>1720</v>
      </c>
      <c r="B48" s="147" t="s">
        <v>7</v>
      </c>
      <c r="C48" s="147" t="s">
        <v>1526</v>
      </c>
      <c r="D48" s="147" t="s">
        <v>1721</v>
      </c>
      <c r="E48" s="147" t="s">
        <v>1722</v>
      </c>
      <c r="F48" s="147" t="s">
        <v>66</v>
      </c>
      <c r="G48" s="147" t="s">
        <v>73</v>
      </c>
      <c r="H48" s="152" t="s">
        <v>13</v>
      </c>
    </row>
    <row r="49" spans="1:8">
      <c r="A49" s="147" t="s">
        <v>1723</v>
      </c>
      <c r="B49" s="147" t="s">
        <v>7</v>
      </c>
      <c r="C49" s="147" t="s">
        <v>823</v>
      </c>
      <c r="D49" s="147" t="s">
        <v>1724</v>
      </c>
      <c r="E49" s="147" t="s">
        <v>1725</v>
      </c>
      <c r="F49" s="147" t="s">
        <v>44</v>
      </c>
      <c r="G49" s="147" t="s">
        <v>43</v>
      </c>
      <c r="H49" s="152" t="s">
        <v>13</v>
      </c>
    </row>
    <row r="50" spans="1:8">
      <c r="A50" s="147" t="s">
        <v>1726</v>
      </c>
      <c r="B50" s="147" t="s">
        <v>7</v>
      </c>
      <c r="C50" s="147" t="s">
        <v>828</v>
      </c>
      <c r="D50" s="147" t="s">
        <v>1727</v>
      </c>
      <c r="E50" s="147" t="s">
        <v>1728</v>
      </c>
      <c r="F50" s="147" t="s">
        <v>49</v>
      </c>
      <c r="G50" s="147" t="s">
        <v>49</v>
      </c>
      <c r="H50" s="152" t="s">
        <v>13</v>
      </c>
    </row>
    <row r="51" spans="1:8">
      <c r="A51" s="147" t="s">
        <v>1729</v>
      </c>
      <c r="B51" s="147" t="s">
        <v>7</v>
      </c>
      <c r="C51" s="147" t="s">
        <v>1730</v>
      </c>
      <c r="D51" s="147" t="s">
        <v>1731</v>
      </c>
      <c r="E51" s="147" t="s">
        <v>217</v>
      </c>
      <c r="F51" s="147" t="s">
        <v>44</v>
      </c>
      <c r="G51" s="147" t="s">
        <v>44</v>
      </c>
      <c r="H51" s="152" t="s">
        <v>13</v>
      </c>
    </row>
    <row r="52" spans="1:8">
      <c r="A52" s="147" t="s">
        <v>1732</v>
      </c>
      <c r="B52" s="147" t="s">
        <v>7</v>
      </c>
      <c r="C52" s="147" t="s">
        <v>1690</v>
      </c>
      <c r="D52" s="147" t="s">
        <v>1733</v>
      </c>
      <c r="E52" s="147" t="s">
        <v>1734</v>
      </c>
      <c r="F52" s="147" t="s">
        <v>49</v>
      </c>
      <c r="G52" s="147" t="s">
        <v>44</v>
      </c>
      <c r="H52" s="152" t="s">
        <v>13</v>
      </c>
    </row>
    <row r="53" spans="1:8">
      <c r="A53" s="143"/>
      <c r="B53" s="143"/>
      <c r="C53" s="143"/>
      <c r="D53" s="143"/>
      <c r="E53" s="143"/>
      <c r="F53" s="143"/>
      <c r="G53" s="143"/>
      <c r="H53" s="143"/>
    </row>
    <row r="54" spans="1:8" ht="17.399999999999999">
      <c r="A54" s="230" t="s">
        <v>14</v>
      </c>
      <c r="B54" s="230"/>
      <c r="C54" s="230"/>
      <c r="D54" s="230"/>
      <c r="E54" s="230"/>
      <c r="F54" s="230"/>
      <c r="G54" s="230"/>
      <c r="H54" s="230"/>
    </row>
    <row r="55" spans="1:8" ht="22.05" customHeight="1">
      <c r="A55" s="237" t="s">
        <v>1735</v>
      </c>
      <c r="B55" s="237"/>
      <c r="C55" s="237" t="s">
        <v>1736</v>
      </c>
      <c r="D55" s="237"/>
      <c r="E55" s="237" t="s">
        <v>1737</v>
      </c>
      <c r="F55" s="237"/>
      <c r="G55" s="144"/>
      <c r="H55" s="144" t="s">
        <v>1738</v>
      </c>
    </row>
    <row r="56" spans="1:8" ht="15.6">
      <c r="A56" s="226" t="s">
        <v>30</v>
      </c>
      <c r="B56" s="226"/>
      <c r="C56" s="226"/>
      <c r="D56" s="226"/>
      <c r="E56" s="226"/>
      <c r="F56" s="226"/>
      <c r="G56" s="226"/>
      <c r="H56" s="226"/>
    </row>
    <row r="57" spans="1:8">
      <c r="A57" s="146" t="s">
        <v>31</v>
      </c>
      <c r="B57" s="146" t="s">
        <v>32</v>
      </c>
      <c r="C57" s="146" t="s">
        <v>33</v>
      </c>
      <c r="D57" s="146" t="s">
        <v>34</v>
      </c>
      <c r="E57" s="146" t="s">
        <v>35</v>
      </c>
      <c r="F57" s="146" t="s">
        <v>36</v>
      </c>
      <c r="G57" s="146" t="s">
        <v>37</v>
      </c>
      <c r="H57" s="146" t="s">
        <v>38</v>
      </c>
    </row>
    <row r="58" spans="1:8" ht="13.8" customHeight="1">
      <c r="A58" s="147" t="s">
        <v>1739</v>
      </c>
      <c r="B58" s="147" t="s">
        <v>7</v>
      </c>
      <c r="C58" s="147" t="s">
        <v>1740</v>
      </c>
      <c r="D58" s="147" t="s">
        <v>1741</v>
      </c>
      <c r="E58" s="147" t="s">
        <v>1742</v>
      </c>
      <c r="F58" s="147" t="s">
        <v>44</v>
      </c>
      <c r="G58" s="147" t="s">
        <v>43</v>
      </c>
      <c r="H58" s="153" t="s">
        <v>14</v>
      </c>
    </row>
    <row r="59" spans="1:8" ht="13.8" customHeight="1">
      <c r="A59" s="147" t="s">
        <v>1743</v>
      </c>
      <c r="B59" s="147" t="s">
        <v>7</v>
      </c>
      <c r="C59" s="147" t="s">
        <v>1744</v>
      </c>
      <c r="D59" s="147" t="s">
        <v>1745</v>
      </c>
      <c r="E59" s="147" t="s">
        <v>1746</v>
      </c>
      <c r="F59" s="147" t="s">
        <v>43</v>
      </c>
      <c r="G59" s="147" t="s">
        <v>44</v>
      </c>
      <c r="H59" s="153" t="s">
        <v>14</v>
      </c>
    </row>
    <row r="60" spans="1:8" ht="13.8" customHeight="1">
      <c r="A60" s="147" t="s">
        <v>1747</v>
      </c>
      <c r="B60" s="147" t="s">
        <v>7</v>
      </c>
      <c r="C60" s="147" t="s">
        <v>1740</v>
      </c>
      <c r="D60" s="147" t="s">
        <v>1748</v>
      </c>
      <c r="E60" s="147" t="s">
        <v>1749</v>
      </c>
      <c r="F60" s="147" t="s">
        <v>44</v>
      </c>
      <c r="G60" s="147" t="s">
        <v>73</v>
      </c>
      <c r="H60" s="153" t="s">
        <v>14</v>
      </c>
    </row>
    <row r="61" spans="1:8" ht="13.8" customHeight="1">
      <c r="A61" s="179" t="s">
        <v>1750</v>
      </c>
      <c r="B61" s="147" t="s">
        <v>7</v>
      </c>
      <c r="C61" s="147" t="s">
        <v>1751</v>
      </c>
      <c r="D61" s="147" t="s">
        <v>1752</v>
      </c>
      <c r="E61" s="147" t="s">
        <v>1753</v>
      </c>
      <c r="F61" s="147" t="s">
        <v>66</v>
      </c>
      <c r="G61" s="147" t="s">
        <v>44</v>
      </c>
      <c r="H61" s="153" t="s">
        <v>14</v>
      </c>
    </row>
    <row r="62" spans="1:8" ht="13.8" customHeight="1">
      <c r="A62" s="147" t="s">
        <v>1754</v>
      </c>
      <c r="B62" s="147" t="s">
        <v>7</v>
      </c>
      <c r="C62" s="147" t="s">
        <v>1755</v>
      </c>
      <c r="D62" s="147" t="s">
        <v>1756</v>
      </c>
      <c r="E62" s="147" t="s">
        <v>1757</v>
      </c>
      <c r="F62" s="147" t="s">
        <v>49</v>
      </c>
      <c r="G62" s="147" t="s">
        <v>73</v>
      </c>
      <c r="H62" s="153" t="s">
        <v>14</v>
      </c>
    </row>
    <row r="63" spans="1:8" ht="13.8" customHeight="1">
      <c r="A63" s="147" t="s">
        <v>1758</v>
      </c>
      <c r="B63" s="147" t="s">
        <v>7</v>
      </c>
      <c r="C63" s="147" t="s">
        <v>1526</v>
      </c>
      <c r="D63" s="147" t="s">
        <v>1759</v>
      </c>
      <c r="E63" s="147" t="s">
        <v>1760</v>
      </c>
      <c r="F63" s="147" t="s">
        <v>49</v>
      </c>
      <c r="G63" s="147" t="s">
        <v>73</v>
      </c>
      <c r="H63" s="153" t="s">
        <v>14</v>
      </c>
    </row>
    <row r="64" spans="1:8" ht="13.8" customHeight="1">
      <c r="A64" s="147" t="s">
        <v>1761</v>
      </c>
      <c r="B64" s="147" t="s">
        <v>7</v>
      </c>
      <c r="C64" s="147" t="s">
        <v>1526</v>
      </c>
      <c r="D64" s="147" t="s">
        <v>1762</v>
      </c>
      <c r="E64" s="147" t="s">
        <v>1763</v>
      </c>
      <c r="F64" s="147" t="s">
        <v>44</v>
      </c>
      <c r="G64" s="147" t="s">
        <v>66</v>
      </c>
      <c r="H64" s="153" t="s">
        <v>14</v>
      </c>
    </row>
    <row r="65" spans="1:8" ht="13.8" customHeight="1">
      <c r="A65" s="147" t="s">
        <v>1764</v>
      </c>
      <c r="B65" s="147" t="s">
        <v>7</v>
      </c>
      <c r="C65" s="147" t="s">
        <v>249</v>
      </c>
      <c r="D65" s="147" t="s">
        <v>1765</v>
      </c>
      <c r="E65" s="147" t="s">
        <v>1766</v>
      </c>
      <c r="F65" s="147" t="s">
        <v>44</v>
      </c>
      <c r="G65" s="147" t="s">
        <v>44</v>
      </c>
      <c r="H65" s="153" t="s">
        <v>14</v>
      </c>
    </row>
    <row r="66" spans="1:8" ht="13.8" customHeight="1">
      <c r="A66" s="147" t="s">
        <v>1767</v>
      </c>
      <c r="B66" s="147" t="s">
        <v>7</v>
      </c>
      <c r="C66" s="147" t="s">
        <v>1768</v>
      </c>
      <c r="D66" s="147" t="s">
        <v>1769</v>
      </c>
      <c r="E66" s="147" t="s">
        <v>1770</v>
      </c>
      <c r="F66" s="147" t="s">
        <v>44</v>
      </c>
      <c r="G66" s="147" t="s">
        <v>43</v>
      </c>
      <c r="H66" s="153" t="s">
        <v>14</v>
      </c>
    </row>
    <row r="67" spans="1:8" ht="13.8" customHeight="1">
      <c r="A67" s="147" t="s">
        <v>1771</v>
      </c>
      <c r="B67" s="147" t="s">
        <v>7</v>
      </c>
      <c r="C67" s="147" t="s">
        <v>1751</v>
      </c>
      <c r="D67" s="147" t="s">
        <v>1772</v>
      </c>
      <c r="E67" s="147" t="s">
        <v>1773</v>
      </c>
      <c r="F67" s="147" t="s">
        <v>49</v>
      </c>
      <c r="G67" s="147" t="s">
        <v>44</v>
      </c>
      <c r="H67" s="153" t="s">
        <v>14</v>
      </c>
    </row>
    <row r="68" spans="1:8" ht="13.8" customHeight="1">
      <c r="A68" s="147" t="s">
        <v>1774</v>
      </c>
      <c r="B68" s="147" t="s">
        <v>7</v>
      </c>
      <c r="C68" s="147" t="s">
        <v>1744</v>
      </c>
      <c r="D68" s="147" t="s">
        <v>1775</v>
      </c>
      <c r="E68" s="147" t="s">
        <v>1776</v>
      </c>
      <c r="F68" s="147" t="s">
        <v>66</v>
      </c>
      <c r="G68" s="147" t="s">
        <v>73</v>
      </c>
      <c r="H68" s="153" t="s">
        <v>14</v>
      </c>
    </row>
    <row r="69" spans="1:8" ht="13.8" customHeight="1">
      <c r="A69" s="143" t="s">
        <v>1777</v>
      </c>
      <c r="B69" s="143" t="s">
        <v>7</v>
      </c>
      <c r="C69" s="143" t="s">
        <v>1778</v>
      </c>
      <c r="D69" s="143" t="s">
        <v>1779</v>
      </c>
      <c r="E69" s="143" t="s">
        <v>1780</v>
      </c>
      <c r="F69" s="143" t="s">
        <v>43</v>
      </c>
      <c r="G69" s="143" t="s">
        <v>44</v>
      </c>
      <c r="H69" s="153" t="s">
        <v>14</v>
      </c>
    </row>
    <row r="70" spans="1:8">
      <c r="A70" s="112"/>
      <c r="B70" s="112"/>
      <c r="C70" s="112"/>
      <c r="D70" s="112"/>
      <c r="E70" s="112"/>
      <c r="F70" s="112"/>
      <c r="G70" s="112"/>
      <c r="H70" s="112"/>
    </row>
    <row r="71" spans="1:8" ht="17.399999999999999">
      <c r="A71" s="231" t="s">
        <v>15</v>
      </c>
      <c r="B71" s="231"/>
      <c r="C71" s="231"/>
      <c r="D71" s="231"/>
      <c r="E71" s="231"/>
      <c r="F71" s="231"/>
      <c r="G71" s="231"/>
      <c r="H71" s="231"/>
    </row>
    <row r="72" spans="1:8" ht="22.05" customHeight="1">
      <c r="A72" s="144" t="s">
        <v>1781</v>
      </c>
      <c r="B72" s="144"/>
      <c r="C72" s="237" t="s">
        <v>1782</v>
      </c>
      <c r="D72" s="237"/>
      <c r="E72" s="237" t="s">
        <v>1783</v>
      </c>
      <c r="F72" s="237"/>
      <c r="G72" s="144"/>
      <c r="H72" s="144" t="s">
        <v>1784</v>
      </c>
    </row>
    <row r="73" spans="1:8" ht="15.6">
      <c r="A73" s="226" t="s">
        <v>30</v>
      </c>
      <c r="B73" s="226"/>
      <c r="C73" s="226"/>
      <c r="D73" s="226"/>
      <c r="E73" s="226"/>
      <c r="F73" s="226"/>
      <c r="G73" s="226"/>
      <c r="H73" s="226"/>
    </row>
    <row r="74" spans="1:8">
      <c r="A74" s="146" t="s">
        <v>31</v>
      </c>
      <c r="B74" s="146" t="s">
        <v>32</v>
      </c>
      <c r="C74" s="146" t="s">
        <v>33</v>
      </c>
      <c r="D74" s="146" t="s">
        <v>34</v>
      </c>
      <c r="E74" s="146" t="s">
        <v>35</v>
      </c>
      <c r="F74" s="146" t="s">
        <v>36</v>
      </c>
      <c r="G74" s="146" t="s">
        <v>37</v>
      </c>
      <c r="H74" s="146" t="s">
        <v>38</v>
      </c>
    </row>
    <row r="75" spans="1:8">
      <c r="A75" s="147" t="s">
        <v>1785</v>
      </c>
      <c r="B75" s="147" t="s">
        <v>7</v>
      </c>
      <c r="C75" s="147" t="s">
        <v>1786</v>
      </c>
      <c r="D75" s="147" t="s">
        <v>1787</v>
      </c>
      <c r="E75" s="147" t="s">
        <v>1788</v>
      </c>
      <c r="F75" s="147" t="s">
        <v>44</v>
      </c>
      <c r="G75" s="147" t="s">
        <v>73</v>
      </c>
      <c r="H75" s="154" t="s">
        <v>15</v>
      </c>
    </row>
    <row r="76" spans="1:8">
      <c r="A76" s="147" t="s">
        <v>1789</v>
      </c>
      <c r="B76" s="147" t="s">
        <v>7</v>
      </c>
      <c r="C76" s="147" t="s">
        <v>1786</v>
      </c>
      <c r="D76" s="147" t="s">
        <v>1790</v>
      </c>
      <c r="E76" s="147" t="s">
        <v>1791</v>
      </c>
      <c r="F76" s="147" t="s">
        <v>44</v>
      </c>
      <c r="G76" s="147" t="s">
        <v>43</v>
      </c>
      <c r="H76" s="154" t="s">
        <v>15</v>
      </c>
    </row>
    <row r="77" spans="1:8">
      <c r="A77" s="147" t="s">
        <v>1997</v>
      </c>
      <c r="B77" s="147" t="s">
        <v>7</v>
      </c>
      <c r="C77" s="147" t="s">
        <v>1637</v>
      </c>
      <c r="D77" s="147" t="s">
        <v>1811</v>
      </c>
      <c r="E77" s="147" t="s">
        <v>1812</v>
      </c>
      <c r="F77" s="147" t="s">
        <v>66</v>
      </c>
      <c r="G77" s="147" t="s">
        <v>44</v>
      </c>
      <c r="H77" s="154" t="s">
        <v>15</v>
      </c>
    </row>
    <row r="78" spans="1:8">
      <c r="A78" s="147" t="s">
        <v>1792</v>
      </c>
      <c r="B78" s="147" t="s">
        <v>7</v>
      </c>
      <c r="C78" s="147" t="s">
        <v>1526</v>
      </c>
      <c r="D78" s="147" t="s">
        <v>1793</v>
      </c>
      <c r="E78" s="147" t="s">
        <v>1794</v>
      </c>
      <c r="F78" s="147" t="s">
        <v>44</v>
      </c>
      <c r="G78" s="147" t="s">
        <v>49</v>
      </c>
      <c r="H78" s="154" t="s">
        <v>15</v>
      </c>
    </row>
    <row r="79" spans="1:8">
      <c r="A79" s="147" t="s">
        <v>1795</v>
      </c>
      <c r="B79" s="147" t="s">
        <v>7</v>
      </c>
      <c r="C79" s="147" t="s">
        <v>1796</v>
      </c>
      <c r="D79" s="147" t="s">
        <v>1797</v>
      </c>
      <c r="E79" s="147" t="s">
        <v>1798</v>
      </c>
      <c r="F79" s="147" t="s">
        <v>43</v>
      </c>
      <c r="G79" s="147" t="s">
        <v>66</v>
      </c>
      <c r="H79" s="154" t="s">
        <v>15</v>
      </c>
    </row>
    <row r="80" spans="1:8">
      <c r="A80" s="143" t="s">
        <v>3282</v>
      </c>
      <c r="B80" s="143" t="s">
        <v>7</v>
      </c>
      <c r="C80" s="147" t="s">
        <v>1818</v>
      </c>
      <c r="D80" s="143" t="s">
        <v>3283</v>
      </c>
      <c r="E80" s="143" t="s">
        <v>3284</v>
      </c>
      <c r="F80" s="143"/>
      <c r="G80" s="143"/>
      <c r="H80" s="154" t="s">
        <v>15</v>
      </c>
    </row>
    <row r="81" spans="1:8">
      <c r="A81" s="179" t="s">
        <v>1799</v>
      </c>
      <c r="B81" s="147" t="s">
        <v>7</v>
      </c>
      <c r="C81" s="147" t="s">
        <v>1800</v>
      </c>
      <c r="D81" s="147" t="s">
        <v>1801</v>
      </c>
      <c r="E81" s="147" t="s">
        <v>1802</v>
      </c>
      <c r="F81" s="147" t="s">
        <v>66</v>
      </c>
      <c r="G81" s="147" t="s">
        <v>44</v>
      </c>
      <c r="H81" s="154" t="s">
        <v>15</v>
      </c>
    </row>
    <row r="82" spans="1:8">
      <c r="A82" s="147" t="s">
        <v>1803</v>
      </c>
      <c r="B82" s="147" t="s">
        <v>7</v>
      </c>
      <c r="C82" s="147" t="s">
        <v>1804</v>
      </c>
      <c r="D82" s="147" t="s">
        <v>1805</v>
      </c>
      <c r="E82" s="147" t="s">
        <v>1806</v>
      </c>
      <c r="F82" s="147" t="s">
        <v>44</v>
      </c>
      <c r="G82" s="147" t="s">
        <v>73</v>
      </c>
      <c r="H82" s="154" t="s">
        <v>15</v>
      </c>
    </row>
    <row r="83" spans="1:8">
      <c r="A83" s="147" t="s">
        <v>1807</v>
      </c>
      <c r="B83" s="147" t="s">
        <v>7</v>
      </c>
      <c r="C83" s="147" t="s">
        <v>1526</v>
      </c>
      <c r="D83" s="147" t="s">
        <v>1808</v>
      </c>
      <c r="E83" s="147" t="s">
        <v>1809</v>
      </c>
      <c r="F83" s="147" t="s">
        <v>49</v>
      </c>
      <c r="G83" s="147" t="s">
        <v>44</v>
      </c>
      <c r="H83" s="154" t="s">
        <v>15</v>
      </c>
    </row>
    <row r="84" spans="1:8">
      <c r="A84" s="147" t="s">
        <v>1810</v>
      </c>
      <c r="B84" s="147" t="s">
        <v>7</v>
      </c>
      <c r="C84" s="147" t="s">
        <v>1637</v>
      </c>
      <c r="D84" s="147" t="s">
        <v>1811</v>
      </c>
      <c r="E84" s="147" t="s">
        <v>1812</v>
      </c>
      <c r="F84" s="147" t="s">
        <v>49</v>
      </c>
      <c r="G84" s="147" t="s">
        <v>43</v>
      </c>
      <c r="H84" s="154" t="s">
        <v>15</v>
      </c>
    </row>
    <row r="85" spans="1:8">
      <c r="A85" s="147" t="s">
        <v>1813</v>
      </c>
      <c r="B85" s="147" t="s">
        <v>7</v>
      </c>
      <c r="C85" s="147" t="s">
        <v>1814</v>
      </c>
      <c r="D85" s="147" t="s">
        <v>1815</v>
      </c>
      <c r="E85" s="147" t="s">
        <v>1816</v>
      </c>
      <c r="F85" s="147" t="s">
        <v>43</v>
      </c>
      <c r="G85" s="147" t="s">
        <v>66</v>
      </c>
      <c r="H85" s="154" t="s">
        <v>15</v>
      </c>
    </row>
    <row r="86" spans="1:8">
      <c r="A86" s="147" t="s">
        <v>1817</v>
      </c>
      <c r="B86" s="147" t="s">
        <v>7</v>
      </c>
      <c r="C86" s="147" t="s">
        <v>1818</v>
      </c>
      <c r="D86" s="147" t="s">
        <v>1819</v>
      </c>
      <c r="E86" s="147" t="s">
        <v>1820</v>
      </c>
      <c r="F86" s="147" t="s">
        <v>44</v>
      </c>
      <c r="G86" s="147" t="s">
        <v>43</v>
      </c>
      <c r="H86" s="154" t="s">
        <v>15</v>
      </c>
    </row>
    <row r="87" spans="1:8">
      <c r="A87" s="165" t="s">
        <v>1821</v>
      </c>
      <c r="B87" s="165" t="s">
        <v>7</v>
      </c>
      <c r="C87" s="165" t="s">
        <v>1818</v>
      </c>
      <c r="D87" s="165" t="s">
        <v>1822</v>
      </c>
      <c r="E87" s="165" t="s">
        <v>1823</v>
      </c>
      <c r="F87" s="165" t="s">
        <v>43</v>
      </c>
      <c r="G87" s="165" t="s">
        <v>44</v>
      </c>
      <c r="H87" s="180" t="s">
        <v>15</v>
      </c>
    </row>
    <row r="88" spans="1:8" ht="17.399999999999999">
      <c r="A88" s="233" t="s">
        <v>16</v>
      </c>
      <c r="B88" s="233"/>
      <c r="C88" s="233"/>
      <c r="D88" s="233"/>
      <c r="E88" s="233"/>
      <c r="F88" s="233"/>
      <c r="G88" s="233"/>
      <c r="H88" s="233"/>
    </row>
    <row r="89" spans="1:8" ht="27.6" customHeight="1">
      <c r="A89" s="162" t="s">
        <v>3252</v>
      </c>
      <c r="B89" s="144"/>
      <c r="C89" s="237" t="s">
        <v>3253</v>
      </c>
      <c r="D89" s="237"/>
      <c r="E89" s="237" t="s">
        <v>3254</v>
      </c>
      <c r="F89" s="237"/>
      <c r="G89" s="144"/>
      <c r="H89" s="144" t="s">
        <v>3255</v>
      </c>
    </row>
    <row r="90" spans="1:8" ht="15.6">
      <c r="A90" s="226" t="s">
        <v>30</v>
      </c>
      <c r="B90" s="226"/>
      <c r="C90" s="226"/>
      <c r="D90" s="226"/>
      <c r="E90" s="226"/>
      <c r="F90" s="226"/>
      <c r="G90" s="226"/>
      <c r="H90" s="226"/>
    </row>
    <row r="91" spans="1:8">
      <c r="A91" s="146" t="s">
        <v>31</v>
      </c>
      <c r="B91" s="146" t="s">
        <v>32</v>
      </c>
      <c r="C91" s="146" t="s">
        <v>33</v>
      </c>
      <c r="D91" s="146" t="s">
        <v>34</v>
      </c>
      <c r="E91" s="146" t="s">
        <v>35</v>
      </c>
      <c r="F91" s="146" t="s">
        <v>36</v>
      </c>
      <c r="G91" s="146" t="s">
        <v>37</v>
      </c>
      <c r="H91" s="146" t="s">
        <v>38</v>
      </c>
    </row>
    <row r="92" spans="1:8">
      <c r="A92" s="147" t="s">
        <v>1824</v>
      </c>
      <c r="B92" s="147" t="s">
        <v>7</v>
      </c>
      <c r="C92" s="147" t="s">
        <v>1744</v>
      </c>
      <c r="D92" s="147" t="s">
        <v>1745</v>
      </c>
      <c r="E92" s="147" t="s">
        <v>1746</v>
      </c>
      <c r="F92" s="147" t="s">
        <v>43</v>
      </c>
      <c r="G92" s="147" t="s">
        <v>44</v>
      </c>
      <c r="H92" s="155" t="s">
        <v>16</v>
      </c>
    </row>
    <row r="93" spans="1:8">
      <c r="A93" s="147" t="s">
        <v>1825</v>
      </c>
      <c r="B93" s="147" t="s">
        <v>7</v>
      </c>
      <c r="C93" s="147" t="s">
        <v>1826</v>
      </c>
      <c r="D93" s="147" t="s">
        <v>1827</v>
      </c>
      <c r="E93" s="147" t="s">
        <v>1828</v>
      </c>
      <c r="F93" s="147" t="s">
        <v>49</v>
      </c>
      <c r="G93" s="147" t="s">
        <v>44</v>
      </c>
      <c r="H93" s="155" t="s">
        <v>16</v>
      </c>
    </row>
    <row r="94" spans="1:8">
      <c r="A94" s="147" t="s">
        <v>1829</v>
      </c>
      <c r="B94" s="147" t="s">
        <v>7</v>
      </c>
      <c r="C94" s="147" t="s">
        <v>1690</v>
      </c>
      <c r="D94" s="147" t="s">
        <v>1830</v>
      </c>
      <c r="E94" s="147" t="s">
        <v>1831</v>
      </c>
      <c r="F94" s="147" t="s">
        <v>73</v>
      </c>
      <c r="G94" s="147" t="s">
        <v>43</v>
      </c>
      <c r="H94" s="155" t="s">
        <v>16</v>
      </c>
    </row>
    <row r="95" spans="1:8">
      <c r="A95" s="147" t="s">
        <v>1832</v>
      </c>
      <c r="B95" s="147" t="s">
        <v>7</v>
      </c>
      <c r="C95" s="147" t="s">
        <v>1619</v>
      </c>
      <c r="D95" s="147" t="s">
        <v>1833</v>
      </c>
      <c r="E95" s="147" t="s">
        <v>1834</v>
      </c>
      <c r="F95" s="147" t="s">
        <v>44</v>
      </c>
      <c r="G95" s="147" t="s">
        <v>43</v>
      </c>
      <c r="H95" s="155" t="s">
        <v>16</v>
      </c>
    </row>
    <row r="96" spans="1:8">
      <c r="A96" s="181" t="s">
        <v>2094</v>
      </c>
      <c r="B96" s="147" t="s">
        <v>7</v>
      </c>
      <c r="C96" s="147" t="s">
        <v>2095</v>
      </c>
      <c r="D96" s="147" t="s">
        <v>2096</v>
      </c>
      <c r="E96" s="147" t="s">
        <v>2097</v>
      </c>
      <c r="F96" s="147" t="s">
        <v>44</v>
      </c>
      <c r="G96" s="147" t="s">
        <v>49</v>
      </c>
      <c r="H96" s="155" t="s">
        <v>16</v>
      </c>
    </row>
    <row r="97" spans="1:8">
      <c r="A97" s="147" t="s">
        <v>1835</v>
      </c>
      <c r="B97" s="147" t="s">
        <v>7</v>
      </c>
      <c r="C97" s="147" t="s">
        <v>1619</v>
      </c>
      <c r="D97" s="147" t="s">
        <v>1836</v>
      </c>
      <c r="E97" s="147" t="s">
        <v>1837</v>
      </c>
      <c r="F97" s="147" t="s">
        <v>49</v>
      </c>
      <c r="G97" s="147" t="s">
        <v>44</v>
      </c>
      <c r="H97" s="155" t="s">
        <v>16</v>
      </c>
    </row>
    <row r="98" spans="1:8">
      <c r="A98" s="147" t="s">
        <v>1838</v>
      </c>
      <c r="B98" s="147" t="s">
        <v>7</v>
      </c>
      <c r="C98" s="147" t="s">
        <v>1730</v>
      </c>
      <c r="D98" s="147" t="s">
        <v>1839</v>
      </c>
      <c r="E98" s="147" t="s">
        <v>1840</v>
      </c>
      <c r="F98" s="147" t="s">
        <v>44</v>
      </c>
      <c r="G98" s="147" t="s">
        <v>49</v>
      </c>
      <c r="H98" s="155" t="s">
        <v>16</v>
      </c>
    </row>
    <row r="99" spans="1:8">
      <c r="A99" s="147" t="s">
        <v>1841</v>
      </c>
      <c r="B99" s="147" t="s">
        <v>7</v>
      </c>
      <c r="C99" s="147" t="s">
        <v>1690</v>
      </c>
      <c r="D99" s="147" t="s">
        <v>1842</v>
      </c>
      <c r="E99" s="147" t="s">
        <v>1843</v>
      </c>
      <c r="F99" s="147" t="s">
        <v>49</v>
      </c>
      <c r="G99" s="147" t="s">
        <v>49</v>
      </c>
      <c r="H99" s="155" t="s">
        <v>16</v>
      </c>
    </row>
    <row r="100" spans="1:8">
      <c r="A100" s="147" t="s">
        <v>1844</v>
      </c>
      <c r="B100" s="147" t="s">
        <v>7</v>
      </c>
      <c r="C100" s="147" t="s">
        <v>1730</v>
      </c>
      <c r="D100" s="147" t="s">
        <v>1845</v>
      </c>
      <c r="E100" s="147" t="s">
        <v>1840</v>
      </c>
      <c r="F100" s="147" t="s">
        <v>43</v>
      </c>
      <c r="G100" s="147" t="s">
        <v>66</v>
      </c>
      <c r="H100" s="155" t="s">
        <v>16</v>
      </c>
    </row>
    <row r="101" spans="1:8">
      <c r="A101" s="147" t="s">
        <v>1846</v>
      </c>
      <c r="B101" s="147" t="s">
        <v>7</v>
      </c>
      <c r="C101" s="147" t="s">
        <v>1847</v>
      </c>
      <c r="D101" s="147" t="s">
        <v>1848</v>
      </c>
      <c r="E101" s="147" t="s">
        <v>1849</v>
      </c>
      <c r="F101" s="147" t="s">
        <v>44</v>
      </c>
      <c r="G101" s="147" t="s">
        <v>66</v>
      </c>
      <c r="H101" s="155" t="s">
        <v>16</v>
      </c>
    </row>
    <row r="102" spans="1:8">
      <c r="A102" s="147" t="s">
        <v>1850</v>
      </c>
      <c r="B102" s="147" t="s">
        <v>7</v>
      </c>
      <c r="C102" s="147" t="s">
        <v>1826</v>
      </c>
      <c r="D102" s="147" t="s">
        <v>1851</v>
      </c>
      <c r="E102" s="147" t="s">
        <v>1852</v>
      </c>
      <c r="F102" s="147" t="s">
        <v>49</v>
      </c>
      <c r="G102" s="147" t="s">
        <v>49</v>
      </c>
      <c r="H102" s="155" t="s">
        <v>16</v>
      </c>
    </row>
    <row r="103" spans="1:8">
      <c r="A103" s="147" t="s">
        <v>1853</v>
      </c>
      <c r="B103" s="147" t="s">
        <v>7</v>
      </c>
      <c r="C103" s="147" t="s">
        <v>1744</v>
      </c>
      <c r="D103" s="147" t="s">
        <v>1854</v>
      </c>
      <c r="E103" s="147" t="s">
        <v>1855</v>
      </c>
      <c r="F103" s="147" t="s">
        <v>66</v>
      </c>
      <c r="G103" s="147" t="s">
        <v>73</v>
      </c>
      <c r="H103" s="155" t="s">
        <v>16</v>
      </c>
    </row>
    <row r="104" spans="1:8">
      <c r="A104" s="143"/>
      <c r="B104" s="143"/>
      <c r="C104" s="143"/>
      <c r="D104" s="143"/>
      <c r="E104" s="143"/>
      <c r="F104" s="143"/>
      <c r="G104" s="143"/>
      <c r="H104" s="143"/>
    </row>
    <row r="105" spans="1:8" ht="17.399999999999999">
      <c r="A105" s="234" t="s">
        <v>17</v>
      </c>
      <c r="B105" s="234"/>
      <c r="C105" s="234"/>
      <c r="D105" s="234"/>
      <c r="E105" s="234"/>
      <c r="F105" s="234"/>
      <c r="G105" s="234"/>
      <c r="H105" s="234"/>
    </row>
    <row r="106" spans="1:8" ht="11.1" customHeight="1">
      <c r="A106" s="144" t="s">
        <v>1856</v>
      </c>
      <c r="B106" s="144"/>
      <c r="C106" s="144" t="s">
        <v>1857</v>
      </c>
      <c r="D106" s="144"/>
      <c r="E106" s="237" t="s">
        <v>1858</v>
      </c>
      <c r="F106" s="237"/>
      <c r="G106" s="144"/>
      <c r="H106" s="144" t="s">
        <v>1859</v>
      </c>
    </row>
    <row r="107" spans="1:8" ht="15.6">
      <c r="A107" s="226" t="s">
        <v>30</v>
      </c>
      <c r="B107" s="226"/>
      <c r="C107" s="226"/>
      <c r="D107" s="226"/>
      <c r="E107" s="226"/>
      <c r="F107" s="226"/>
      <c r="G107" s="226"/>
      <c r="H107" s="226"/>
    </row>
    <row r="108" spans="1:8">
      <c r="A108" s="146" t="s">
        <v>31</v>
      </c>
      <c r="B108" s="146" t="s">
        <v>32</v>
      </c>
      <c r="C108" s="146" t="s">
        <v>33</v>
      </c>
      <c r="D108" s="146" t="s">
        <v>34</v>
      </c>
      <c r="E108" s="146" t="s">
        <v>35</v>
      </c>
      <c r="F108" s="146" t="s">
        <v>36</v>
      </c>
      <c r="G108" s="146" t="s">
        <v>37</v>
      </c>
      <c r="H108" s="146" t="s">
        <v>38</v>
      </c>
    </row>
    <row r="109" spans="1:8">
      <c r="A109" s="147" t="s">
        <v>1860</v>
      </c>
      <c r="B109" s="147" t="s">
        <v>7</v>
      </c>
      <c r="C109" s="147" t="s">
        <v>1861</v>
      </c>
      <c r="D109" s="147" t="s">
        <v>1862</v>
      </c>
      <c r="E109" s="147" t="s">
        <v>1863</v>
      </c>
      <c r="F109" s="147" t="s">
        <v>66</v>
      </c>
      <c r="G109" s="147" t="s">
        <v>44</v>
      </c>
      <c r="H109" s="157" t="s">
        <v>17</v>
      </c>
    </row>
    <row r="110" spans="1:8">
      <c r="A110" s="179" t="s">
        <v>1864</v>
      </c>
      <c r="B110" s="147" t="s">
        <v>7</v>
      </c>
      <c r="C110" s="147" t="s">
        <v>1865</v>
      </c>
      <c r="D110" s="147" t="s">
        <v>1866</v>
      </c>
      <c r="E110" s="147" t="s">
        <v>1867</v>
      </c>
      <c r="F110" s="147" t="s">
        <v>44</v>
      </c>
      <c r="G110" s="147" t="s">
        <v>43</v>
      </c>
      <c r="H110" s="157" t="s">
        <v>17</v>
      </c>
    </row>
    <row r="111" spans="1:8">
      <c r="A111" s="147" t="s">
        <v>1868</v>
      </c>
      <c r="B111" s="147" t="s">
        <v>7</v>
      </c>
      <c r="C111" s="147" t="s">
        <v>1869</v>
      </c>
      <c r="D111" s="147" t="s">
        <v>1870</v>
      </c>
      <c r="E111" s="147" t="s">
        <v>1871</v>
      </c>
      <c r="F111" s="147" t="s">
        <v>44</v>
      </c>
      <c r="G111" s="147" t="s">
        <v>44</v>
      </c>
      <c r="H111" s="157" t="s">
        <v>17</v>
      </c>
    </row>
    <row r="112" spans="1:8">
      <c r="A112" s="147" t="s">
        <v>1872</v>
      </c>
      <c r="B112" s="147" t="s">
        <v>7</v>
      </c>
      <c r="C112" s="147" t="s">
        <v>1869</v>
      </c>
      <c r="D112" s="147" t="s">
        <v>1873</v>
      </c>
      <c r="E112" s="147" t="s">
        <v>1874</v>
      </c>
      <c r="F112" s="147" t="s">
        <v>66</v>
      </c>
      <c r="G112" s="147" t="s">
        <v>44</v>
      </c>
      <c r="H112" s="157" t="s">
        <v>17</v>
      </c>
    </row>
    <row r="113" spans="1:8">
      <c r="A113" s="147" t="s">
        <v>1875</v>
      </c>
      <c r="B113" s="147" t="s">
        <v>7</v>
      </c>
      <c r="C113" s="147" t="s">
        <v>1671</v>
      </c>
      <c r="D113" s="147" t="s">
        <v>962</v>
      </c>
      <c r="E113" s="147" t="s">
        <v>963</v>
      </c>
      <c r="F113" s="147" t="s">
        <v>44</v>
      </c>
      <c r="G113" s="147" t="s">
        <v>43</v>
      </c>
      <c r="H113" s="157" t="s">
        <v>17</v>
      </c>
    </row>
    <row r="114" spans="1:8">
      <c r="A114" s="147" t="s">
        <v>1876</v>
      </c>
      <c r="B114" s="147" t="s">
        <v>7</v>
      </c>
      <c r="C114" s="147" t="s">
        <v>1671</v>
      </c>
      <c r="D114" s="147" t="s">
        <v>1877</v>
      </c>
      <c r="E114" s="147" t="s">
        <v>1878</v>
      </c>
      <c r="F114" s="147" t="s">
        <v>73</v>
      </c>
      <c r="G114" s="147" t="s">
        <v>49</v>
      </c>
      <c r="H114" s="157" t="s">
        <v>17</v>
      </c>
    </row>
    <row r="115" spans="1:8">
      <c r="A115" s="147" t="s">
        <v>1879</v>
      </c>
      <c r="B115" s="147" t="s">
        <v>7</v>
      </c>
      <c r="C115" s="147" t="s">
        <v>1880</v>
      </c>
      <c r="D115" s="147" t="s">
        <v>1881</v>
      </c>
      <c r="E115" s="147" t="s">
        <v>1882</v>
      </c>
      <c r="F115" s="147" t="s">
        <v>43</v>
      </c>
      <c r="G115" s="147" t="s">
        <v>66</v>
      </c>
      <c r="H115" s="157" t="s">
        <v>17</v>
      </c>
    </row>
    <row r="116" spans="1:8">
      <c r="A116" s="147" t="s">
        <v>1883</v>
      </c>
      <c r="B116" s="147" t="s">
        <v>7</v>
      </c>
      <c r="C116" s="147" t="s">
        <v>1690</v>
      </c>
      <c r="D116" s="147" t="s">
        <v>1884</v>
      </c>
      <c r="E116" s="147" t="s">
        <v>1885</v>
      </c>
      <c r="F116" s="147" t="s">
        <v>44</v>
      </c>
      <c r="G116" s="147" t="s">
        <v>43</v>
      </c>
      <c r="H116" s="157" t="s">
        <v>17</v>
      </c>
    </row>
    <row r="117" spans="1:8">
      <c r="A117" s="147" t="s">
        <v>1886</v>
      </c>
      <c r="B117" s="147" t="s">
        <v>7</v>
      </c>
      <c r="C117" s="147" t="s">
        <v>1865</v>
      </c>
      <c r="D117" s="147" t="s">
        <v>1887</v>
      </c>
      <c r="E117" s="147" t="s">
        <v>1888</v>
      </c>
      <c r="F117" s="147" t="s">
        <v>43</v>
      </c>
      <c r="G117" s="147" t="s">
        <v>43</v>
      </c>
      <c r="H117" s="157" t="s">
        <v>17</v>
      </c>
    </row>
    <row r="118" spans="1:8">
      <c r="A118" s="147" t="s">
        <v>1889</v>
      </c>
      <c r="B118" s="147" t="s">
        <v>7</v>
      </c>
      <c r="C118" s="147" t="s">
        <v>1861</v>
      </c>
      <c r="D118" s="147" t="s">
        <v>1890</v>
      </c>
      <c r="E118" s="147" t="s">
        <v>1891</v>
      </c>
      <c r="F118" s="147" t="s">
        <v>49</v>
      </c>
      <c r="G118" s="147" t="s">
        <v>44</v>
      </c>
      <c r="H118" s="157" t="s">
        <v>17</v>
      </c>
    </row>
    <row r="119" spans="1:8">
      <c r="A119" s="147" t="s">
        <v>1892</v>
      </c>
      <c r="B119" s="147" t="s">
        <v>7</v>
      </c>
      <c r="C119" s="147" t="s">
        <v>1690</v>
      </c>
      <c r="D119" s="147" t="s">
        <v>1893</v>
      </c>
      <c r="E119" s="147" t="s">
        <v>1894</v>
      </c>
      <c r="F119" s="147" t="s">
        <v>49</v>
      </c>
      <c r="G119" s="147" t="s">
        <v>49</v>
      </c>
      <c r="H119" s="157" t="s">
        <v>17</v>
      </c>
    </row>
    <row r="120" spans="1:8">
      <c r="A120" s="143"/>
      <c r="B120" s="143"/>
      <c r="C120" s="143"/>
      <c r="D120" s="143"/>
      <c r="E120" s="143"/>
      <c r="F120" s="143"/>
      <c r="G120" s="143"/>
      <c r="H120" s="143"/>
    </row>
    <row r="121" spans="1:8" ht="17.399999999999999">
      <c r="A121" s="241" t="s">
        <v>18</v>
      </c>
      <c r="B121" s="241"/>
      <c r="C121" s="241"/>
      <c r="D121" s="241"/>
      <c r="E121" s="241"/>
      <c r="F121" s="241"/>
      <c r="G121" s="241"/>
      <c r="H121" s="241"/>
    </row>
    <row r="122" spans="1:8">
      <c r="A122" s="144" t="s">
        <v>1895</v>
      </c>
      <c r="B122" s="144"/>
      <c r="C122" s="144" t="s">
        <v>1896</v>
      </c>
      <c r="D122" s="144"/>
      <c r="E122" s="237" t="s">
        <v>1897</v>
      </c>
      <c r="F122" s="237"/>
      <c r="G122" s="144"/>
      <c r="H122" s="144" t="s">
        <v>1898</v>
      </c>
    </row>
    <row r="123" spans="1:8" ht="15.6">
      <c r="A123" s="226" t="s">
        <v>30</v>
      </c>
      <c r="B123" s="226"/>
      <c r="C123" s="226"/>
      <c r="D123" s="226"/>
      <c r="E123" s="226"/>
      <c r="F123" s="226"/>
      <c r="G123" s="226"/>
      <c r="H123" s="226"/>
    </row>
    <row r="124" spans="1:8">
      <c r="A124" s="146" t="s">
        <v>31</v>
      </c>
      <c r="B124" s="146" t="s">
        <v>32</v>
      </c>
      <c r="C124" s="146" t="s">
        <v>33</v>
      </c>
      <c r="D124" s="146" t="s">
        <v>34</v>
      </c>
      <c r="E124" s="146" t="s">
        <v>35</v>
      </c>
      <c r="F124" s="146" t="s">
        <v>36</v>
      </c>
      <c r="G124" s="146" t="s">
        <v>37</v>
      </c>
      <c r="H124" s="146" t="s">
        <v>38</v>
      </c>
    </row>
    <row r="125" spans="1:8">
      <c r="A125" s="147" t="s">
        <v>1899</v>
      </c>
      <c r="B125" s="147" t="s">
        <v>7</v>
      </c>
      <c r="C125" s="147" t="s">
        <v>1690</v>
      </c>
      <c r="D125" s="147" t="s">
        <v>1900</v>
      </c>
      <c r="E125" s="147" t="s">
        <v>1901</v>
      </c>
      <c r="F125" s="147" t="s">
        <v>49</v>
      </c>
      <c r="G125" s="147" t="s">
        <v>49</v>
      </c>
      <c r="H125" s="168" t="s">
        <v>18</v>
      </c>
    </row>
    <row r="126" spans="1:8">
      <c r="A126" s="147" t="s">
        <v>1902</v>
      </c>
      <c r="B126" s="147" t="s">
        <v>7</v>
      </c>
      <c r="C126" s="147" t="s">
        <v>1690</v>
      </c>
      <c r="D126" s="147" t="s">
        <v>1903</v>
      </c>
      <c r="E126" s="147" t="s">
        <v>1904</v>
      </c>
      <c r="F126" s="147" t="s">
        <v>44</v>
      </c>
      <c r="G126" s="147" t="s">
        <v>43</v>
      </c>
      <c r="H126" s="168" t="s">
        <v>18</v>
      </c>
    </row>
    <row r="127" spans="1:8">
      <c r="A127" s="147" t="s">
        <v>1905</v>
      </c>
      <c r="B127" s="147" t="s">
        <v>7</v>
      </c>
      <c r="C127" s="147" t="s">
        <v>1690</v>
      </c>
      <c r="D127" s="147" t="s">
        <v>1906</v>
      </c>
      <c r="E127" s="147" t="s">
        <v>1907</v>
      </c>
      <c r="F127" s="147" t="s">
        <v>66</v>
      </c>
      <c r="G127" s="147" t="s">
        <v>44</v>
      </c>
      <c r="H127" s="168" t="s">
        <v>18</v>
      </c>
    </row>
    <row r="128" spans="1:8">
      <c r="A128" s="147" t="s">
        <v>1908</v>
      </c>
      <c r="B128" s="147" t="s">
        <v>7</v>
      </c>
      <c r="C128" s="147" t="s">
        <v>1869</v>
      </c>
      <c r="D128" s="147" t="s">
        <v>1909</v>
      </c>
      <c r="E128" s="147" t="s">
        <v>1910</v>
      </c>
      <c r="F128" s="147" t="s">
        <v>66</v>
      </c>
      <c r="G128" s="147" t="s">
        <v>44</v>
      </c>
      <c r="H128" s="168" t="s">
        <v>18</v>
      </c>
    </row>
    <row r="129" spans="1:8">
      <c r="A129" s="147" t="s">
        <v>1911</v>
      </c>
      <c r="B129" s="147" t="s">
        <v>7</v>
      </c>
      <c r="C129" s="147" t="s">
        <v>1912</v>
      </c>
      <c r="D129" s="147" t="s">
        <v>1913</v>
      </c>
      <c r="E129" s="147" t="s">
        <v>1914</v>
      </c>
      <c r="F129" s="147" t="s">
        <v>49</v>
      </c>
      <c r="G129" s="147" t="s">
        <v>49</v>
      </c>
      <c r="H129" s="168" t="s">
        <v>18</v>
      </c>
    </row>
    <row r="130" spans="1:8">
      <c r="A130" s="179" t="s">
        <v>1915</v>
      </c>
      <c r="B130" s="147" t="s">
        <v>7</v>
      </c>
      <c r="C130" s="147" t="s">
        <v>249</v>
      </c>
      <c r="D130" s="147" t="s">
        <v>1916</v>
      </c>
      <c r="E130" s="147" t="s">
        <v>1917</v>
      </c>
      <c r="F130" s="147" t="s">
        <v>44</v>
      </c>
      <c r="G130" s="147" t="s">
        <v>49</v>
      </c>
      <c r="H130" s="168" t="s">
        <v>18</v>
      </c>
    </row>
    <row r="131" spans="1:8">
      <c r="A131" s="147" t="s">
        <v>1918</v>
      </c>
      <c r="B131" s="147" t="s">
        <v>7</v>
      </c>
      <c r="C131" s="147" t="s">
        <v>1919</v>
      </c>
      <c r="D131" s="147" t="s">
        <v>968</v>
      </c>
      <c r="E131" s="147" t="s">
        <v>969</v>
      </c>
      <c r="F131" s="147" t="s">
        <v>44</v>
      </c>
      <c r="G131" s="147" t="s">
        <v>66</v>
      </c>
      <c r="H131" s="168" t="s">
        <v>18</v>
      </c>
    </row>
    <row r="132" spans="1:8">
      <c r="A132" s="147" t="s">
        <v>1920</v>
      </c>
      <c r="B132" s="147" t="s">
        <v>7</v>
      </c>
      <c r="C132" s="147" t="s">
        <v>1740</v>
      </c>
      <c r="D132" s="147" t="s">
        <v>1921</v>
      </c>
      <c r="E132" s="147" t="s">
        <v>1922</v>
      </c>
      <c r="F132" s="147" t="s">
        <v>66</v>
      </c>
      <c r="G132" s="147" t="s">
        <v>44</v>
      </c>
      <c r="H132" s="168" t="s">
        <v>18</v>
      </c>
    </row>
    <row r="133" spans="1:8">
      <c r="A133" s="147" t="s">
        <v>1923</v>
      </c>
      <c r="B133" s="147" t="s">
        <v>7</v>
      </c>
      <c r="C133" s="147" t="s">
        <v>1919</v>
      </c>
      <c r="D133" s="147" t="s">
        <v>1924</v>
      </c>
      <c r="E133" s="147" t="s">
        <v>1925</v>
      </c>
      <c r="F133" s="147" t="s">
        <v>44</v>
      </c>
      <c r="G133" s="147" t="s">
        <v>73</v>
      </c>
      <c r="H133" s="168" t="s">
        <v>18</v>
      </c>
    </row>
    <row r="134" spans="1:8">
      <c r="A134" s="147" t="s">
        <v>3269</v>
      </c>
      <c r="B134" s="147" t="s">
        <v>7</v>
      </c>
      <c r="C134" s="147" t="s">
        <v>249</v>
      </c>
      <c r="D134" s="147" t="s">
        <v>1927</v>
      </c>
      <c r="E134" s="147" t="s">
        <v>1928</v>
      </c>
      <c r="F134" s="147" t="s">
        <v>73</v>
      </c>
      <c r="G134" s="147" t="s">
        <v>66</v>
      </c>
      <c r="H134" s="168" t="s">
        <v>18</v>
      </c>
    </row>
    <row r="135" spans="1:8">
      <c r="A135" s="143"/>
      <c r="B135" s="143"/>
      <c r="C135" s="143"/>
      <c r="D135" s="143"/>
      <c r="E135" s="143"/>
      <c r="F135" s="143"/>
      <c r="G135" s="143"/>
      <c r="H135" s="143"/>
    </row>
    <row r="136" spans="1:8" ht="17.399999999999999">
      <c r="A136" s="242" t="s">
        <v>973</v>
      </c>
      <c r="B136" s="242"/>
      <c r="C136" s="242"/>
      <c r="D136" s="242"/>
      <c r="E136" s="242"/>
      <c r="F136" s="242"/>
      <c r="G136" s="242"/>
      <c r="H136" s="242"/>
    </row>
    <row r="137" spans="1:8">
      <c r="A137" s="144" t="s">
        <v>1929</v>
      </c>
      <c r="B137" s="144"/>
      <c r="C137" s="144" t="s">
        <v>1930</v>
      </c>
      <c r="D137" s="144"/>
      <c r="E137" s="237" t="s">
        <v>1931</v>
      </c>
      <c r="F137" s="237"/>
      <c r="G137" s="144"/>
      <c r="H137" s="144" t="s">
        <v>1932</v>
      </c>
    </row>
    <row r="138" spans="1:8" ht="15.6">
      <c r="A138" s="226" t="s">
        <v>30</v>
      </c>
      <c r="B138" s="226"/>
      <c r="C138" s="226"/>
      <c r="D138" s="226"/>
      <c r="E138" s="226"/>
      <c r="F138" s="226"/>
      <c r="G138" s="226"/>
      <c r="H138" s="226"/>
    </row>
    <row r="139" spans="1:8">
      <c r="A139" s="146" t="s">
        <v>31</v>
      </c>
      <c r="B139" s="146" t="s">
        <v>32</v>
      </c>
      <c r="C139" s="146" t="s">
        <v>33</v>
      </c>
      <c r="D139" s="146" t="s">
        <v>34</v>
      </c>
      <c r="E139" s="146" t="s">
        <v>35</v>
      </c>
      <c r="F139" s="146" t="s">
        <v>36</v>
      </c>
      <c r="G139" s="146" t="s">
        <v>37</v>
      </c>
      <c r="H139" s="146" t="s">
        <v>38</v>
      </c>
    </row>
    <row r="140" spans="1:8">
      <c r="A140" s="147" t="s">
        <v>1933</v>
      </c>
      <c r="B140" s="147" t="s">
        <v>7</v>
      </c>
      <c r="C140" s="147" t="s">
        <v>1934</v>
      </c>
      <c r="D140" s="147" t="s">
        <v>1935</v>
      </c>
      <c r="E140" s="147" t="s">
        <v>1936</v>
      </c>
      <c r="F140" s="147" t="s">
        <v>49</v>
      </c>
      <c r="G140" s="147" t="s">
        <v>44</v>
      </c>
      <c r="H140" s="170" t="s">
        <v>973</v>
      </c>
    </row>
    <row r="141" spans="1:8">
      <c r="A141" s="147" t="s">
        <v>1937</v>
      </c>
      <c r="B141" s="147" t="s">
        <v>7</v>
      </c>
      <c r="C141" s="147" t="s">
        <v>1938</v>
      </c>
      <c r="D141" s="147" t="s">
        <v>1939</v>
      </c>
      <c r="E141" s="147" t="s">
        <v>1940</v>
      </c>
      <c r="F141" s="147" t="s">
        <v>43</v>
      </c>
      <c r="G141" s="147" t="s">
        <v>66</v>
      </c>
      <c r="H141" s="170" t="s">
        <v>973</v>
      </c>
    </row>
    <row r="142" spans="1:8">
      <c r="A142" s="147" t="s">
        <v>1941</v>
      </c>
      <c r="B142" s="147" t="s">
        <v>7</v>
      </c>
      <c r="C142" s="147" t="s">
        <v>1919</v>
      </c>
      <c r="D142" s="147" t="s">
        <v>1942</v>
      </c>
      <c r="E142" s="147" t="s">
        <v>1943</v>
      </c>
      <c r="F142" s="147" t="s">
        <v>43</v>
      </c>
      <c r="G142" s="147" t="s">
        <v>44</v>
      </c>
      <c r="H142" s="170" t="s">
        <v>973</v>
      </c>
    </row>
    <row r="143" spans="1:8">
      <c r="A143" s="147" t="s">
        <v>1944</v>
      </c>
      <c r="B143" s="147" t="s">
        <v>7</v>
      </c>
      <c r="C143" s="147" t="s">
        <v>1945</v>
      </c>
      <c r="D143" s="147" t="s">
        <v>1946</v>
      </c>
      <c r="E143" s="147" t="s">
        <v>1947</v>
      </c>
      <c r="F143" s="147" t="s">
        <v>49</v>
      </c>
      <c r="G143" s="147" t="s">
        <v>44</v>
      </c>
      <c r="H143" s="170" t="s">
        <v>973</v>
      </c>
    </row>
    <row r="144" spans="1:8">
      <c r="A144" s="179" t="s">
        <v>1948</v>
      </c>
      <c r="B144" s="147" t="s">
        <v>7</v>
      </c>
      <c r="C144" s="147" t="s">
        <v>1919</v>
      </c>
      <c r="D144" s="147" t="s">
        <v>1949</v>
      </c>
      <c r="E144" s="147" t="s">
        <v>1950</v>
      </c>
      <c r="F144" s="147" t="s">
        <v>44</v>
      </c>
      <c r="G144" s="147" t="s">
        <v>43</v>
      </c>
      <c r="H144" s="170" t="s">
        <v>973</v>
      </c>
    </row>
    <row r="145" spans="1:8">
      <c r="A145" s="147" t="s">
        <v>1951</v>
      </c>
      <c r="B145" s="147" t="s">
        <v>7</v>
      </c>
      <c r="C145" s="147" t="s">
        <v>249</v>
      </c>
      <c r="D145" s="147" t="s">
        <v>250</v>
      </c>
      <c r="E145" s="147" t="s">
        <v>251</v>
      </c>
      <c r="F145" s="147" t="s">
        <v>66</v>
      </c>
      <c r="G145" s="147" t="s">
        <v>49</v>
      </c>
      <c r="H145" s="170" t="s">
        <v>973</v>
      </c>
    </row>
    <row r="146" spans="1:8">
      <c r="A146" s="147" t="s">
        <v>1952</v>
      </c>
      <c r="B146" s="147" t="s">
        <v>7</v>
      </c>
      <c r="C146" s="147" t="s">
        <v>1934</v>
      </c>
      <c r="D146" s="147" t="s">
        <v>1953</v>
      </c>
      <c r="E146" s="147" t="s">
        <v>1954</v>
      </c>
      <c r="F146" s="147" t="s">
        <v>73</v>
      </c>
      <c r="G146" s="147" t="s">
        <v>49</v>
      </c>
      <c r="H146" s="170" t="s">
        <v>973</v>
      </c>
    </row>
    <row r="147" spans="1:8">
      <c r="A147" s="147" t="s">
        <v>1955</v>
      </c>
      <c r="B147" s="147" t="s">
        <v>7</v>
      </c>
      <c r="C147" s="147" t="s">
        <v>1945</v>
      </c>
      <c r="D147" s="147" t="s">
        <v>1956</v>
      </c>
      <c r="E147" s="147" t="s">
        <v>1957</v>
      </c>
      <c r="F147" s="147" t="s">
        <v>49</v>
      </c>
      <c r="G147" s="147" t="s">
        <v>44</v>
      </c>
      <c r="H147" s="170" t="s">
        <v>973</v>
      </c>
    </row>
    <row r="148" spans="1:8">
      <c r="A148" s="147" t="s">
        <v>1958</v>
      </c>
      <c r="B148" s="147" t="s">
        <v>7</v>
      </c>
      <c r="C148" s="147" t="s">
        <v>1671</v>
      </c>
      <c r="D148" s="147" t="s">
        <v>1959</v>
      </c>
      <c r="E148" s="147" t="s">
        <v>1960</v>
      </c>
      <c r="F148" s="147" t="s">
        <v>44</v>
      </c>
      <c r="G148" s="147" t="s">
        <v>43</v>
      </c>
      <c r="H148" s="170" t="s">
        <v>973</v>
      </c>
    </row>
    <row r="149" spans="1:8">
      <c r="A149" s="147" t="s">
        <v>1961</v>
      </c>
      <c r="B149" s="147" t="s">
        <v>7</v>
      </c>
      <c r="C149" s="147" t="s">
        <v>1671</v>
      </c>
      <c r="D149" s="147" t="s">
        <v>1962</v>
      </c>
      <c r="E149" s="147" t="s">
        <v>1963</v>
      </c>
      <c r="F149" s="147" t="s">
        <v>49</v>
      </c>
      <c r="G149" s="147" t="s">
        <v>49</v>
      </c>
      <c r="H149" s="170" t="s">
        <v>973</v>
      </c>
    </row>
    <row r="150" spans="1:8">
      <c r="A150" s="147" t="s">
        <v>1964</v>
      </c>
      <c r="B150" s="147" t="s">
        <v>7</v>
      </c>
      <c r="C150" s="147" t="s">
        <v>823</v>
      </c>
      <c r="D150" s="147" t="s">
        <v>1965</v>
      </c>
      <c r="E150" s="147" t="s">
        <v>1966</v>
      </c>
      <c r="F150" s="147" t="s">
        <v>66</v>
      </c>
      <c r="G150" s="147" t="s">
        <v>44</v>
      </c>
      <c r="H150" s="170" t="s">
        <v>973</v>
      </c>
    </row>
    <row r="151" spans="1:8">
      <c r="A151" s="143"/>
      <c r="B151" s="143"/>
      <c r="C151" s="143"/>
      <c r="D151" s="143"/>
      <c r="E151" s="143"/>
      <c r="F151" s="143"/>
      <c r="G151" s="143"/>
      <c r="H151" s="143"/>
    </row>
    <row r="152" spans="1:8" ht="17.399999999999999">
      <c r="A152" s="243" t="s">
        <v>19</v>
      </c>
      <c r="B152" s="243"/>
      <c r="C152" s="243"/>
      <c r="D152" s="243"/>
      <c r="E152" s="243"/>
      <c r="F152" s="243"/>
      <c r="G152" s="243"/>
      <c r="H152" s="243"/>
    </row>
    <row r="153" spans="1:8" ht="13.8" customHeight="1">
      <c r="A153" s="162" t="s">
        <v>3243</v>
      </c>
      <c r="B153" s="144"/>
      <c r="C153" s="144" t="s">
        <v>3244</v>
      </c>
      <c r="D153" s="144"/>
      <c r="E153" s="237" t="s">
        <v>3245</v>
      </c>
      <c r="F153" s="237"/>
      <c r="G153" s="144"/>
      <c r="H153" s="144" t="s">
        <v>3246</v>
      </c>
    </row>
    <row r="154" spans="1:8" ht="15.6">
      <c r="A154" s="226" t="s">
        <v>30</v>
      </c>
      <c r="B154" s="226"/>
      <c r="C154" s="226"/>
      <c r="D154" s="226"/>
      <c r="E154" s="226"/>
      <c r="F154" s="226"/>
      <c r="G154" s="226"/>
      <c r="H154" s="226"/>
    </row>
    <row r="155" spans="1:8">
      <c r="A155" s="146" t="s">
        <v>31</v>
      </c>
      <c r="B155" s="146" t="s">
        <v>32</v>
      </c>
      <c r="C155" s="146" t="s">
        <v>33</v>
      </c>
      <c r="D155" s="146" t="s">
        <v>34</v>
      </c>
      <c r="E155" s="146" t="s">
        <v>35</v>
      </c>
      <c r="F155" s="146" t="s">
        <v>36</v>
      </c>
      <c r="G155" s="146" t="s">
        <v>37</v>
      </c>
      <c r="H155" s="146" t="s">
        <v>38</v>
      </c>
    </row>
    <row r="156" spans="1:8">
      <c r="A156" s="147" t="s">
        <v>1967</v>
      </c>
      <c r="B156" s="147" t="s">
        <v>7</v>
      </c>
      <c r="C156" s="147" t="s">
        <v>1457</v>
      </c>
      <c r="D156" s="147" t="s">
        <v>1968</v>
      </c>
      <c r="E156" s="147" t="s">
        <v>1969</v>
      </c>
      <c r="F156" s="147" t="s">
        <v>44</v>
      </c>
      <c r="G156" s="147" t="s">
        <v>66</v>
      </c>
      <c r="H156" s="171" t="s">
        <v>19</v>
      </c>
    </row>
    <row r="157" spans="1:8">
      <c r="A157" s="147" t="s">
        <v>1970</v>
      </c>
      <c r="B157" s="147" t="s">
        <v>7</v>
      </c>
      <c r="C157" s="147" t="s">
        <v>1800</v>
      </c>
      <c r="D157" s="147" t="s">
        <v>1971</v>
      </c>
      <c r="E157" s="147" t="s">
        <v>1972</v>
      </c>
      <c r="F157" s="147" t="s">
        <v>49</v>
      </c>
      <c r="G157" s="147" t="s">
        <v>73</v>
      </c>
      <c r="H157" s="171" t="s">
        <v>19</v>
      </c>
    </row>
    <row r="158" spans="1:8">
      <c r="A158" s="147" t="s">
        <v>1973</v>
      </c>
      <c r="B158" s="147" t="s">
        <v>7</v>
      </c>
      <c r="C158" s="147" t="s">
        <v>1786</v>
      </c>
      <c r="D158" s="147" t="s">
        <v>681</v>
      </c>
      <c r="E158" s="147" t="s">
        <v>682</v>
      </c>
      <c r="F158" s="147" t="s">
        <v>49</v>
      </c>
      <c r="G158" s="147" t="s">
        <v>43</v>
      </c>
      <c r="H158" s="171" t="s">
        <v>19</v>
      </c>
    </row>
    <row r="159" spans="1:8">
      <c r="A159" s="181" t="s">
        <v>1974</v>
      </c>
      <c r="B159" s="147" t="s">
        <v>7</v>
      </c>
      <c r="C159" s="147" t="s">
        <v>1786</v>
      </c>
      <c r="D159" s="147" t="s">
        <v>1975</v>
      </c>
      <c r="E159" s="147" t="s">
        <v>1976</v>
      </c>
      <c r="F159" s="147" t="s">
        <v>49</v>
      </c>
      <c r="G159" s="147" t="s">
        <v>44</v>
      </c>
      <c r="H159" s="171" t="s">
        <v>19</v>
      </c>
    </row>
    <row r="160" spans="1:8">
      <c r="A160" s="147" t="s">
        <v>1977</v>
      </c>
      <c r="B160" s="147" t="s">
        <v>7</v>
      </c>
      <c r="C160" s="147" t="s">
        <v>1800</v>
      </c>
      <c r="D160" s="147" t="s">
        <v>1978</v>
      </c>
      <c r="E160" s="147" t="s">
        <v>1979</v>
      </c>
      <c r="F160" s="147" t="s">
        <v>44</v>
      </c>
      <c r="G160" s="147" t="s">
        <v>43</v>
      </c>
      <c r="H160" s="171" t="s">
        <v>19</v>
      </c>
    </row>
    <row r="161" spans="1:8">
      <c r="A161" s="147" t="s">
        <v>1980</v>
      </c>
      <c r="B161" s="147" t="s">
        <v>7</v>
      </c>
      <c r="C161" s="147" t="s">
        <v>1981</v>
      </c>
      <c r="D161" s="147" t="s">
        <v>1982</v>
      </c>
      <c r="E161" s="147" t="s">
        <v>1983</v>
      </c>
      <c r="F161" s="147" t="s">
        <v>43</v>
      </c>
      <c r="G161" s="147" t="s">
        <v>44</v>
      </c>
      <c r="H161" s="171" t="s">
        <v>19</v>
      </c>
    </row>
    <row r="162" spans="1:8">
      <c r="A162" s="147" t="s">
        <v>1984</v>
      </c>
      <c r="B162" s="147" t="s">
        <v>7</v>
      </c>
      <c r="C162" s="147" t="s">
        <v>1457</v>
      </c>
      <c r="D162" s="147" t="s">
        <v>1985</v>
      </c>
      <c r="E162" s="147" t="s">
        <v>1986</v>
      </c>
      <c r="F162" s="147" t="s">
        <v>49</v>
      </c>
      <c r="G162" s="147" t="s">
        <v>43</v>
      </c>
      <c r="H162" s="171" t="s">
        <v>19</v>
      </c>
    </row>
    <row r="163" spans="1:8">
      <c r="A163" s="147" t="s">
        <v>1987</v>
      </c>
      <c r="B163" s="147" t="s">
        <v>7</v>
      </c>
      <c r="C163" s="147" t="s">
        <v>1671</v>
      </c>
      <c r="D163" s="147" t="s">
        <v>1988</v>
      </c>
      <c r="E163" s="147" t="s">
        <v>1989</v>
      </c>
      <c r="F163" s="147" t="s">
        <v>44</v>
      </c>
      <c r="G163" s="147" t="s">
        <v>43</v>
      </c>
      <c r="H163" s="171" t="s">
        <v>19</v>
      </c>
    </row>
    <row r="164" spans="1:8">
      <c r="A164" s="147" t="s">
        <v>1990</v>
      </c>
      <c r="B164" s="147" t="s">
        <v>7</v>
      </c>
      <c r="C164" s="147" t="s">
        <v>1457</v>
      </c>
      <c r="D164" s="147" t="s">
        <v>1991</v>
      </c>
      <c r="E164" s="147" t="s">
        <v>1992</v>
      </c>
      <c r="F164" s="147" t="s">
        <v>66</v>
      </c>
      <c r="G164" s="147" t="s">
        <v>44</v>
      </c>
      <c r="H164" s="171" t="s">
        <v>19</v>
      </c>
    </row>
    <row r="165" spans="1:8">
      <c r="A165" s="147" t="s">
        <v>1993</v>
      </c>
      <c r="B165" s="147" t="s">
        <v>7</v>
      </c>
      <c r="C165" s="147" t="s">
        <v>1671</v>
      </c>
      <c r="D165" s="147" t="s">
        <v>903</v>
      </c>
      <c r="E165" s="147" t="s">
        <v>904</v>
      </c>
      <c r="F165" s="147" t="s">
        <v>66</v>
      </c>
      <c r="G165" s="147" t="s">
        <v>44</v>
      </c>
      <c r="H165" s="171" t="s">
        <v>19</v>
      </c>
    </row>
    <row r="166" spans="1:8" ht="11.1" customHeight="1">
      <c r="A166" s="147" t="s">
        <v>1994</v>
      </c>
      <c r="B166" s="147" t="s">
        <v>7</v>
      </c>
      <c r="C166" s="147" t="s">
        <v>1751</v>
      </c>
      <c r="D166" s="147" t="s">
        <v>1772</v>
      </c>
      <c r="E166" s="147" t="s">
        <v>1773</v>
      </c>
      <c r="F166" s="147" t="s">
        <v>43</v>
      </c>
      <c r="G166" s="147" t="s">
        <v>66</v>
      </c>
      <c r="H166" s="171" t="s">
        <v>19</v>
      </c>
    </row>
    <row r="167" spans="1:8">
      <c r="A167" s="143"/>
      <c r="B167" s="143"/>
      <c r="C167" s="143"/>
      <c r="D167" s="143"/>
      <c r="E167" s="143"/>
      <c r="F167" s="143"/>
      <c r="G167" s="143"/>
      <c r="H167" s="143"/>
    </row>
    <row r="168" spans="1:8" ht="17.399999999999999">
      <c r="A168" s="248" t="s">
        <v>20</v>
      </c>
      <c r="B168" s="248"/>
      <c r="C168" s="248"/>
      <c r="D168" s="248"/>
      <c r="E168" s="248"/>
      <c r="F168" s="248"/>
      <c r="G168" s="248"/>
      <c r="H168" s="248"/>
    </row>
    <row r="169" spans="1:8">
      <c r="A169" s="237" t="s">
        <v>1995</v>
      </c>
      <c r="B169" s="237"/>
      <c r="C169" s="144" t="s">
        <v>1530</v>
      </c>
      <c r="D169" s="144"/>
      <c r="E169" s="237" t="s">
        <v>1996</v>
      </c>
      <c r="F169" s="237"/>
      <c r="G169" s="144"/>
      <c r="H169" s="144" t="s">
        <v>90</v>
      </c>
    </row>
    <row r="170" spans="1:8" ht="15.6">
      <c r="A170" s="226" t="s">
        <v>30</v>
      </c>
      <c r="B170" s="226"/>
      <c r="C170" s="226"/>
      <c r="D170" s="226"/>
      <c r="E170" s="226"/>
      <c r="F170" s="226"/>
      <c r="G170" s="226"/>
      <c r="H170" s="226"/>
    </row>
    <row r="171" spans="1:8">
      <c r="A171" s="146" t="s">
        <v>31</v>
      </c>
      <c r="B171" s="146" t="s">
        <v>32</v>
      </c>
      <c r="C171" s="146" t="s">
        <v>33</v>
      </c>
      <c r="D171" s="146" t="s">
        <v>34</v>
      </c>
      <c r="E171" s="146" t="s">
        <v>35</v>
      </c>
      <c r="F171" s="146" t="s">
        <v>36</v>
      </c>
      <c r="G171" s="146" t="s">
        <v>37</v>
      </c>
      <c r="H171" s="146" t="s">
        <v>38</v>
      </c>
    </row>
    <row r="172" spans="1:8">
      <c r="A172" s="147" t="s">
        <v>1998</v>
      </c>
      <c r="B172" s="147" t="s">
        <v>7</v>
      </c>
      <c r="C172" s="147" t="s">
        <v>1637</v>
      </c>
      <c r="D172" s="147" t="s">
        <v>1999</v>
      </c>
      <c r="E172" s="147" t="s">
        <v>2000</v>
      </c>
      <c r="F172" s="147" t="s">
        <v>66</v>
      </c>
      <c r="G172" s="147" t="s">
        <v>44</v>
      </c>
      <c r="H172" s="172" t="s">
        <v>20</v>
      </c>
    </row>
    <row r="173" spans="1:8">
      <c r="A173" s="147" t="s">
        <v>2001</v>
      </c>
      <c r="B173" s="147" t="s">
        <v>7</v>
      </c>
      <c r="C173" s="147" t="s">
        <v>1730</v>
      </c>
      <c r="D173" s="147" t="s">
        <v>2002</v>
      </c>
      <c r="E173" s="147" t="s">
        <v>2003</v>
      </c>
      <c r="F173" s="147" t="s">
        <v>49</v>
      </c>
      <c r="G173" s="147" t="s">
        <v>44</v>
      </c>
      <c r="H173" s="172" t="s">
        <v>20</v>
      </c>
    </row>
    <row r="174" spans="1:8">
      <c r="A174" s="147" t="s">
        <v>2004</v>
      </c>
      <c r="B174" s="147" t="s">
        <v>7</v>
      </c>
      <c r="C174" s="147" t="s">
        <v>1869</v>
      </c>
      <c r="D174" s="147" t="s">
        <v>2005</v>
      </c>
      <c r="E174" s="147" t="s">
        <v>2006</v>
      </c>
      <c r="F174" s="147" t="s">
        <v>44</v>
      </c>
      <c r="G174" s="147" t="s">
        <v>49</v>
      </c>
      <c r="H174" s="172" t="s">
        <v>20</v>
      </c>
    </row>
    <row r="175" spans="1:8">
      <c r="A175" s="147" t="s">
        <v>2007</v>
      </c>
      <c r="B175" s="147" t="s">
        <v>7</v>
      </c>
      <c r="C175" s="147" t="s">
        <v>1869</v>
      </c>
      <c r="D175" s="147" t="s">
        <v>2008</v>
      </c>
      <c r="E175" s="147" t="s">
        <v>2009</v>
      </c>
      <c r="F175" s="147" t="s">
        <v>49</v>
      </c>
      <c r="G175" s="147" t="s">
        <v>49</v>
      </c>
      <c r="H175" s="172" t="s">
        <v>20</v>
      </c>
    </row>
    <row r="176" spans="1:8">
      <c r="A176" s="147" t="s">
        <v>2010</v>
      </c>
      <c r="B176" s="147" t="s">
        <v>7</v>
      </c>
      <c r="C176" s="147" t="s">
        <v>1175</v>
      </c>
      <c r="D176" s="147" t="s">
        <v>2011</v>
      </c>
      <c r="E176" s="147" t="s">
        <v>2012</v>
      </c>
      <c r="F176" s="147" t="s">
        <v>44</v>
      </c>
      <c r="G176" s="147" t="s">
        <v>43</v>
      </c>
      <c r="H176" s="172" t="s">
        <v>20</v>
      </c>
    </row>
    <row r="177" spans="1:8">
      <c r="A177" s="179" t="s">
        <v>2013</v>
      </c>
      <c r="B177" s="147" t="s">
        <v>7</v>
      </c>
      <c r="C177" s="147" t="s">
        <v>1730</v>
      </c>
      <c r="D177" s="147" t="s">
        <v>97</v>
      </c>
      <c r="E177" s="147" t="s">
        <v>98</v>
      </c>
      <c r="F177" s="147" t="s">
        <v>66</v>
      </c>
      <c r="G177" s="147" t="s">
        <v>44</v>
      </c>
      <c r="H177" s="172" t="s">
        <v>20</v>
      </c>
    </row>
    <row r="178" spans="1:8">
      <c r="A178" s="147" t="s">
        <v>2014</v>
      </c>
      <c r="B178" s="147" t="s">
        <v>7</v>
      </c>
      <c r="C178" s="147" t="s">
        <v>1637</v>
      </c>
      <c r="D178" s="147" t="s">
        <v>2015</v>
      </c>
      <c r="E178" s="147" t="s">
        <v>2016</v>
      </c>
      <c r="F178" s="147" t="s">
        <v>43</v>
      </c>
      <c r="G178" s="147" t="s">
        <v>49</v>
      </c>
      <c r="H178" s="172" t="s">
        <v>20</v>
      </c>
    </row>
    <row r="179" spans="1:8">
      <c r="A179" s="147" t="s">
        <v>2017</v>
      </c>
      <c r="B179" s="147" t="s">
        <v>7</v>
      </c>
      <c r="C179" s="147" t="s">
        <v>1919</v>
      </c>
      <c r="D179" s="147" t="s">
        <v>2018</v>
      </c>
      <c r="E179" s="147" t="s">
        <v>2019</v>
      </c>
      <c r="F179" s="147" t="s">
        <v>49</v>
      </c>
      <c r="G179" s="147" t="s">
        <v>44</v>
      </c>
      <c r="H179" s="172" t="s">
        <v>20</v>
      </c>
    </row>
    <row r="180" spans="1:8">
      <c r="A180" s="147" t="s">
        <v>2020</v>
      </c>
      <c r="B180" s="147" t="s">
        <v>7</v>
      </c>
      <c r="C180" s="147" t="s">
        <v>1175</v>
      </c>
      <c r="D180" s="147" t="s">
        <v>2021</v>
      </c>
      <c r="E180" s="147" t="s">
        <v>2022</v>
      </c>
      <c r="F180" s="147" t="s">
        <v>44</v>
      </c>
      <c r="G180" s="147" t="s">
        <v>73</v>
      </c>
      <c r="H180" s="172" t="s">
        <v>20</v>
      </c>
    </row>
    <row r="181" spans="1:8">
      <c r="A181" s="147" t="s">
        <v>2023</v>
      </c>
      <c r="B181" s="147" t="s">
        <v>7</v>
      </c>
      <c r="C181" s="147" t="s">
        <v>1919</v>
      </c>
      <c r="D181" s="147" t="s">
        <v>2024</v>
      </c>
      <c r="E181" s="147" t="s">
        <v>2025</v>
      </c>
      <c r="F181" s="147" t="s">
        <v>43</v>
      </c>
      <c r="G181" s="147" t="s">
        <v>44</v>
      </c>
      <c r="H181" s="172" t="s">
        <v>20</v>
      </c>
    </row>
    <row r="182" spans="1:8">
      <c r="A182" s="143"/>
      <c r="B182" s="143"/>
      <c r="C182" s="143"/>
      <c r="D182" s="143"/>
      <c r="E182" s="143"/>
      <c r="F182" s="143"/>
      <c r="G182" s="143"/>
      <c r="H182" s="143"/>
    </row>
    <row r="183" spans="1:8" ht="17.399999999999999">
      <c r="A183" s="249" t="s">
        <v>21</v>
      </c>
      <c r="B183" s="249"/>
      <c r="C183" s="249"/>
      <c r="D183" s="249"/>
      <c r="E183" s="249"/>
      <c r="F183" s="249"/>
      <c r="G183" s="249"/>
      <c r="H183" s="249"/>
    </row>
    <row r="184" spans="1:8" ht="13.8" customHeight="1">
      <c r="A184" s="144" t="s">
        <v>2026</v>
      </c>
      <c r="B184" s="144"/>
      <c r="C184" s="144" t="s">
        <v>2027</v>
      </c>
      <c r="D184" s="144"/>
      <c r="E184" s="237" t="s">
        <v>2028</v>
      </c>
      <c r="F184" s="237"/>
      <c r="G184" s="144"/>
      <c r="H184" s="144" t="s">
        <v>2029</v>
      </c>
    </row>
    <row r="185" spans="1:8" ht="15.6">
      <c r="A185" s="226" t="s">
        <v>30</v>
      </c>
      <c r="B185" s="226"/>
      <c r="C185" s="226"/>
      <c r="D185" s="226"/>
      <c r="E185" s="226"/>
      <c r="F185" s="226"/>
      <c r="G185" s="226"/>
      <c r="H185" s="226"/>
    </row>
    <row r="186" spans="1:8">
      <c r="A186" s="146" t="s">
        <v>31</v>
      </c>
      <c r="B186" s="146" t="s">
        <v>32</v>
      </c>
      <c r="C186" s="146" t="s">
        <v>33</v>
      </c>
      <c r="D186" s="146" t="s">
        <v>34</v>
      </c>
      <c r="E186" s="146" t="s">
        <v>35</v>
      </c>
      <c r="F186" s="146" t="s">
        <v>36</v>
      </c>
      <c r="G186" s="146" t="s">
        <v>37</v>
      </c>
      <c r="H186" s="146" t="s">
        <v>38</v>
      </c>
    </row>
    <row r="187" spans="1:8">
      <c r="A187" s="147" t="s">
        <v>2030</v>
      </c>
      <c r="B187" s="147" t="s">
        <v>7</v>
      </c>
      <c r="C187" s="147" t="s">
        <v>1698</v>
      </c>
      <c r="D187" s="147" t="s">
        <v>2031</v>
      </c>
      <c r="E187" s="147" t="s">
        <v>2032</v>
      </c>
      <c r="F187" s="147" t="s">
        <v>44</v>
      </c>
      <c r="G187" s="147" t="s">
        <v>66</v>
      </c>
      <c r="H187" s="173" t="s">
        <v>21</v>
      </c>
    </row>
    <row r="188" spans="1:8">
      <c r="A188" s="147" t="s">
        <v>2033</v>
      </c>
      <c r="B188" s="147" t="s">
        <v>7</v>
      </c>
      <c r="C188" s="147" t="s">
        <v>2034</v>
      </c>
      <c r="D188" s="147" t="s">
        <v>2035</v>
      </c>
      <c r="E188" s="147" t="s">
        <v>2036</v>
      </c>
      <c r="F188" s="147" t="s">
        <v>49</v>
      </c>
      <c r="G188" s="147" t="s">
        <v>73</v>
      </c>
      <c r="H188" s="173" t="s">
        <v>21</v>
      </c>
    </row>
    <row r="189" spans="1:8">
      <c r="A189" s="147" t="s">
        <v>2037</v>
      </c>
      <c r="B189" s="147" t="s">
        <v>7</v>
      </c>
      <c r="C189" s="147" t="s">
        <v>1698</v>
      </c>
      <c r="D189" s="147" t="s">
        <v>2038</v>
      </c>
      <c r="E189" s="147" t="s">
        <v>2039</v>
      </c>
      <c r="F189" s="147" t="s">
        <v>66</v>
      </c>
      <c r="G189" s="147" t="s">
        <v>44</v>
      </c>
      <c r="H189" s="173" t="s">
        <v>21</v>
      </c>
    </row>
    <row r="190" spans="1:8">
      <c r="A190" s="147" t="s">
        <v>2040</v>
      </c>
      <c r="B190" s="147" t="s">
        <v>7</v>
      </c>
      <c r="C190" s="147" t="s">
        <v>2041</v>
      </c>
      <c r="D190" s="147" t="s">
        <v>2042</v>
      </c>
      <c r="E190" s="147" t="s">
        <v>2043</v>
      </c>
      <c r="F190" s="147" t="s">
        <v>44</v>
      </c>
      <c r="G190" s="147" t="s">
        <v>73</v>
      </c>
      <c r="H190" s="173" t="s">
        <v>21</v>
      </c>
    </row>
    <row r="191" spans="1:8">
      <c r="A191" s="147" t="s">
        <v>3270</v>
      </c>
      <c r="B191" s="147" t="s">
        <v>7</v>
      </c>
      <c r="C191" s="147" t="s">
        <v>2045</v>
      </c>
      <c r="D191" s="147" t="s">
        <v>2046</v>
      </c>
      <c r="E191" s="147" t="s">
        <v>2047</v>
      </c>
      <c r="F191" s="147" t="s">
        <v>44</v>
      </c>
      <c r="G191" s="147" t="s">
        <v>66</v>
      </c>
      <c r="H191" s="173" t="s">
        <v>21</v>
      </c>
    </row>
    <row r="192" spans="1:8">
      <c r="A192" s="147" t="s">
        <v>2048</v>
      </c>
      <c r="B192" s="147" t="s">
        <v>7</v>
      </c>
      <c r="C192" s="147" t="s">
        <v>2045</v>
      </c>
      <c r="D192" s="147" t="s">
        <v>2049</v>
      </c>
      <c r="E192" s="147" t="s">
        <v>2050</v>
      </c>
      <c r="F192" s="147" t="s">
        <v>73</v>
      </c>
      <c r="G192" s="147" t="s">
        <v>43</v>
      </c>
      <c r="H192" s="173" t="s">
        <v>21</v>
      </c>
    </row>
    <row r="193" spans="1:8">
      <c r="A193" s="147" t="s">
        <v>2051</v>
      </c>
      <c r="B193" s="147" t="s">
        <v>7</v>
      </c>
      <c r="C193" s="147" t="s">
        <v>1912</v>
      </c>
      <c r="D193" s="147" t="s">
        <v>2052</v>
      </c>
      <c r="E193" s="147" t="s">
        <v>2053</v>
      </c>
      <c r="F193" s="147" t="s">
        <v>44</v>
      </c>
      <c r="G193" s="147" t="s">
        <v>66</v>
      </c>
      <c r="H193" s="173" t="s">
        <v>21</v>
      </c>
    </row>
    <row r="194" spans="1:8">
      <c r="A194" s="179" t="s">
        <v>2054</v>
      </c>
      <c r="B194" s="147" t="s">
        <v>7</v>
      </c>
      <c r="C194" s="147" t="s">
        <v>1912</v>
      </c>
      <c r="D194" s="147" t="s">
        <v>2055</v>
      </c>
      <c r="E194" s="147" t="s">
        <v>2056</v>
      </c>
      <c r="F194" s="147" t="s">
        <v>49</v>
      </c>
      <c r="G194" s="147" t="s">
        <v>43</v>
      </c>
      <c r="H194" s="173" t="s">
        <v>21</v>
      </c>
    </row>
    <row r="195" spans="1:8">
      <c r="A195" s="147" t="s">
        <v>2057</v>
      </c>
      <c r="B195" s="147" t="s">
        <v>7</v>
      </c>
      <c r="C195" s="147" t="s">
        <v>1826</v>
      </c>
      <c r="D195" s="147" t="s">
        <v>2058</v>
      </c>
      <c r="E195" s="147" t="s">
        <v>2059</v>
      </c>
      <c r="F195" s="147" t="s">
        <v>44</v>
      </c>
      <c r="G195" s="147" t="s">
        <v>73</v>
      </c>
      <c r="H195" s="173" t="s">
        <v>21</v>
      </c>
    </row>
    <row r="196" spans="1:8">
      <c r="A196" s="147" t="s">
        <v>2060</v>
      </c>
      <c r="B196" s="147" t="s">
        <v>7</v>
      </c>
      <c r="C196" s="147" t="s">
        <v>2034</v>
      </c>
      <c r="D196" s="147" t="s">
        <v>2061</v>
      </c>
      <c r="E196" s="147" t="s">
        <v>2062</v>
      </c>
      <c r="F196" s="147" t="s">
        <v>44</v>
      </c>
      <c r="G196" s="147" t="s">
        <v>43</v>
      </c>
      <c r="H196" s="173" t="s">
        <v>21</v>
      </c>
    </row>
    <row r="197" spans="1:8">
      <c r="A197" s="147" t="s">
        <v>2063</v>
      </c>
      <c r="B197" s="147" t="s">
        <v>7</v>
      </c>
      <c r="C197" s="147" t="s">
        <v>2064</v>
      </c>
      <c r="D197" s="147" t="s">
        <v>2065</v>
      </c>
      <c r="E197" s="147" t="s">
        <v>2066</v>
      </c>
      <c r="F197" s="147" t="s">
        <v>49</v>
      </c>
      <c r="G197" s="147" t="s">
        <v>49</v>
      </c>
      <c r="H197" s="173" t="s">
        <v>21</v>
      </c>
    </row>
    <row r="198" spans="1:8">
      <c r="A198" s="143"/>
      <c r="B198" s="143"/>
      <c r="C198" s="143"/>
      <c r="D198" s="143"/>
      <c r="E198" s="143"/>
      <c r="F198" s="143"/>
      <c r="G198" s="143"/>
      <c r="H198" s="143"/>
    </row>
    <row r="199" spans="1:8" ht="17.399999999999999">
      <c r="A199" s="245" t="s">
        <v>1123</v>
      </c>
      <c r="B199" s="245"/>
      <c r="C199" s="245"/>
      <c r="D199" s="245"/>
      <c r="E199" s="245"/>
      <c r="F199" s="245"/>
      <c r="G199" s="245"/>
      <c r="H199" s="245"/>
    </row>
    <row r="200" spans="1:8" ht="13.8" customHeight="1">
      <c r="A200" s="144" t="s">
        <v>2067</v>
      </c>
      <c r="B200" s="144"/>
      <c r="C200" s="144" t="s">
        <v>2068</v>
      </c>
      <c r="D200" s="144"/>
      <c r="E200" s="237" t="s">
        <v>2069</v>
      </c>
      <c r="F200" s="237"/>
      <c r="G200" s="237"/>
      <c r="H200" s="144" t="s">
        <v>2070</v>
      </c>
    </row>
    <row r="201" spans="1:8" ht="15.6">
      <c r="A201" s="226" t="s">
        <v>30</v>
      </c>
      <c r="B201" s="226"/>
      <c r="C201" s="226"/>
      <c r="D201" s="226"/>
      <c r="E201" s="226"/>
      <c r="F201" s="226"/>
      <c r="G201" s="226"/>
      <c r="H201" s="226"/>
    </row>
    <row r="202" spans="1:8">
      <c r="A202" s="146" t="s">
        <v>31</v>
      </c>
      <c r="B202" s="146" t="s">
        <v>32</v>
      </c>
      <c r="C202" s="146" t="s">
        <v>33</v>
      </c>
      <c r="D202" s="146" t="s">
        <v>34</v>
      </c>
      <c r="E202" s="146" t="s">
        <v>35</v>
      </c>
      <c r="F202" s="146" t="s">
        <v>36</v>
      </c>
      <c r="G202" s="146" t="s">
        <v>37</v>
      </c>
      <c r="H202" s="146" t="s">
        <v>38</v>
      </c>
    </row>
    <row r="203" spans="1:8" ht="13.8" customHeight="1">
      <c r="A203" s="147" t="s">
        <v>2071</v>
      </c>
      <c r="B203" s="147" t="s">
        <v>7</v>
      </c>
      <c r="C203" s="147" t="s">
        <v>1919</v>
      </c>
      <c r="D203" s="147" t="s">
        <v>2072</v>
      </c>
      <c r="E203" s="147" t="s">
        <v>2073</v>
      </c>
      <c r="F203" s="147" t="s">
        <v>44</v>
      </c>
      <c r="G203" s="147" t="s">
        <v>44</v>
      </c>
      <c r="H203" s="174" t="s">
        <v>1123</v>
      </c>
    </row>
    <row r="204" spans="1:8" ht="13.8" customHeight="1">
      <c r="A204" s="147" t="s">
        <v>2074</v>
      </c>
      <c r="B204" s="147" t="s">
        <v>7</v>
      </c>
      <c r="C204" s="147" t="s">
        <v>1786</v>
      </c>
      <c r="D204" s="147" t="s">
        <v>2075</v>
      </c>
      <c r="E204" s="147" t="s">
        <v>2076</v>
      </c>
      <c r="F204" s="147" t="s">
        <v>44</v>
      </c>
      <c r="G204" s="147" t="s">
        <v>44</v>
      </c>
      <c r="H204" s="174" t="s">
        <v>1123</v>
      </c>
    </row>
    <row r="205" spans="1:8" ht="13.8" customHeight="1">
      <c r="A205" s="147" t="s">
        <v>2077</v>
      </c>
      <c r="B205" s="147" t="s">
        <v>7</v>
      </c>
      <c r="C205" s="147" t="s">
        <v>2064</v>
      </c>
      <c r="D205" s="147" t="s">
        <v>2078</v>
      </c>
      <c r="E205" s="147" t="s">
        <v>2079</v>
      </c>
      <c r="F205" s="147" t="s">
        <v>49</v>
      </c>
      <c r="G205" s="147" t="s">
        <v>44</v>
      </c>
      <c r="H205" s="174" t="s">
        <v>1123</v>
      </c>
    </row>
    <row r="206" spans="1:8" ht="13.8" customHeight="1">
      <c r="A206" s="179" t="s">
        <v>2080</v>
      </c>
      <c r="B206" s="147" t="s">
        <v>7</v>
      </c>
      <c r="C206" s="147" t="s">
        <v>2081</v>
      </c>
      <c r="D206" s="147" t="s">
        <v>2082</v>
      </c>
      <c r="E206" s="147" t="s">
        <v>2083</v>
      </c>
      <c r="F206" s="147" t="s">
        <v>49</v>
      </c>
      <c r="G206" s="147" t="s">
        <v>44</v>
      </c>
      <c r="H206" s="174" t="s">
        <v>1123</v>
      </c>
    </row>
    <row r="207" spans="1:8" ht="13.8" customHeight="1">
      <c r="A207" s="147" t="s">
        <v>2084</v>
      </c>
      <c r="B207" s="147" t="s">
        <v>7</v>
      </c>
      <c r="C207" s="147" t="s">
        <v>2085</v>
      </c>
      <c r="D207" s="147" t="s">
        <v>2086</v>
      </c>
      <c r="E207" s="147" t="s">
        <v>2087</v>
      </c>
      <c r="F207" s="147" t="s">
        <v>44</v>
      </c>
      <c r="G207" s="147" t="s">
        <v>73</v>
      </c>
      <c r="H207" s="174" t="s">
        <v>1123</v>
      </c>
    </row>
    <row r="208" spans="1:8" ht="13.8" customHeight="1">
      <c r="A208" s="147" t="s">
        <v>2088</v>
      </c>
      <c r="B208" s="147" t="s">
        <v>7</v>
      </c>
      <c r="C208" s="147" t="s">
        <v>1945</v>
      </c>
      <c r="D208" s="147" t="s">
        <v>2089</v>
      </c>
      <c r="E208" s="147" t="s">
        <v>2090</v>
      </c>
      <c r="F208" s="147" t="s">
        <v>66</v>
      </c>
      <c r="G208" s="147" t="s">
        <v>44</v>
      </c>
      <c r="H208" s="174" t="s">
        <v>1123</v>
      </c>
    </row>
    <row r="209" spans="1:8" ht="13.8" customHeight="1">
      <c r="A209" s="147" t="s">
        <v>2091</v>
      </c>
      <c r="B209" s="147" t="s">
        <v>7</v>
      </c>
      <c r="C209" s="147" t="s">
        <v>1786</v>
      </c>
      <c r="D209" s="147" t="s">
        <v>2092</v>
      </c>
      <c r="E209" s="147" t="s">
        <v>2093</v>
      </c>
      <c r="F209" s="147" t="s">
        <v>66</v>
      </c>
      <c r="G209" s="147" t="s">
        <v>44</v>
      </c>
      <c r="H209" s="174" t="s">
        <v>1123</v>
      </c>
    </row>
    <row r="210" spans="1:8" ht="13.8" customHeight="1">
      <c r="A210" s="147" t="s">
        <v>2098</v>
      </c>
      <c r="B210" s="147" t="s">
        <v>7</v>
      </c>
      <c r="C210" s="147" t="s">
        <v>1945</v>
      </c>
      <c r="D210" s="147" t="s">
        <v>2099</v>
      </c>
      <c r="E210" s="147" t="s">
        <v>2100</v>
      </c>
      <c r="F210" s="147" t="s">
        <v>43</v>
      </c>
      <c r="G210" s="147" t="s">
        <v>66</v>
      </c>
      <c r="H210" s="174" t="s">
        <v>1123</v>
      </c>
    </row>
    <row r="211" spans="1:8" ht="13.8" customHeight="1">
      <c r="A211" s="147" t="s">
        <v>2101</v>
      </c>
      <c r="B211" s="147" t="s">
        <v>7</v>
      </c>
      <c r="C211" s="147" t="s">
        <v>2085</v>
      </c>
      <c r="D211" s="147" t="s">
        <v>2102</v>
      </c>
      <c r="E211" s="147" t="s">
        <v>2103</v>
      </c>
      <c r="F211" s="147" t="s">
        <v>44</v>
      </c>
      <c r="G211" s="147" t="s">
        <v>73</v>
      </c>
      <c r="H211" s="174" t="s">
        <v>1123</v>
      </c>
    </row>
    <row r="212" spans="1:8" ht="13.8" customHeight="1">
      <c r="A212" s="179" t="s">
        <v>2104</v>
      </c>
      <c r="B212" s="147" t="s">
        <v>7</v>
      </c>
      <c r="C212" s="147" t="s">
        <v>2081</v>
      </c>
      <c r="D212" s="147" t="s">
        <v>2105</v>
      </c>
      <c r="E212" s="147" t="s">
        <v>2106</v>
      </c>
      <c r="F212" s="147" t="s">
        <v>66</v>
      </c>
      <c r="G212" s="147" t="s">
        <v>44</v>
      </c>
      <c r="H212" s="174" t="s">
        <v>1123</v>
      </c>
    </row>
    <row r="213" spans="1:8" ht="13.8" customHeight="1">
      <c r="A213" s="112"/>
      <c r="B213" s="112"/>
      <c r="C213" s="112"/>
      <c r="D213" s="112"/>
      <c r="E213" s="112"/>
      <c r="F213" s="112"/>
      <c r="G213" s="112"/>
      <c r="H213" s="112"/>
    </row>
    <row r="214" spans="1:8" ht="17.399999999999999">
      <c r="A214" s="246" t="s">
        <v>1162</v>
      </c>
      <c r="B214" s="246"/>
      <c r="C214" s="246"/>
      <c r="D214" s="246"/>
      <c r="E214" s="246"/>
      <c r="F214" s="246"/>
      <c r="G214" s="246"/>
      <c r="H214" s="246"/>
    </row>
    <row r="215" spans="1:8">
      <c r="A215" s="144" t="s">
        <v>1412</v>
      </c>
      <c r="B215" s="144"/>
      <c r="C215" s="144" t="s">
        <v>436</v>
      </c>
      <c r="D215" s="144"/>
      <c r="E215" s="237" t="s">
        <v>1125</v>
      </c>
      <c r="F215" s="237"/>
      <c r="G215" s="144"/>
      <c r="H215" s="144" t="s">
        <v>1126</v>
      </c>
    </row>
    <row r="216" spans="1:8" ht="15.6">
      <c r="A216" s="226" t="s">
        <v>30</v>
      </c>
      <c r="B216" s="226"/>
      <c r="C216" s="226"/>
      <c r="D216" s="226"/>
      <c r="E216" s="226"/>
      <c r="F216" s="226"/>
      <c r="G216" s="226"/>
      <c r="H216" s="226"/>
    </row>
    <row r="217" spans="1:8">
      <c r="A217" s="146" t="s">
        <v>31</v>
      </c>
      <c r="B217" s="146" t="s">
        <v>32</v>
      </c>
      <c r="C217" s="146" t="s">
        <v>33</v>
      </c>
      <c r="D217" s="146" t="s">
        <v>34</v>
      </c>
      <c r="E217" s="146" t="s">
        <v>35</v>
      </c>
      <c r="F217" s="146" t="s">
        <v>36</v>
      </c>
      <c r="G217" s="146" t="s">
        <v>37</v>
      </c>
      <c r="H217" s="146" t="s">
        <v>38</v>
      </c>
    </row>
    <row r="218" spans="1:8" ht="13.8" customHeight="1">
      <c r="A218" s="147" t="s">
        <v>2107</v>
      </c>
      <c r="B218" s="147" t="s">
        <v>7</v>
      </c>
      <c r="C218" s="147" t="s">
        <v>2108</v>
      </c>
      <c r="D218" s="147" t="s">
        <v>2109</v>
      </c>
      <c r="E218" s="147" t="s">
        <v>2110</v>
      </c>
      <c r="F218" s="147" t="s">
        <v>66</v>
      </c>
      <c r="G218" s="147" t="s">
        <v>44</v>
      </c>
      <c r="H218" s="169" t="s">
        <v>1162</v>
      </c>
    </row>
    <row r="219" spans="1:8" ht="13.8" customHeight="1">
      <c r="A219" s="147" t="s">
        <v>2111</v>
      </c>
      <c r="B219" s="147" t="s">
        <v>7</v>
      </c>
      <c r="C219" s="147" t="s">
        <v>1457</v>
      </c>
      <c r="D219" s="147" t="s">
        <v>2112</v>
      </c>
      <c r="E219" s="147" t="s">
        <v>2113</v>
      </c>
      <c r="F219" s="147" t="s">
        <v>43</v>
      </c>
      <c r="G219" s="147" t="s">
        <v>44</v>
      </c>
      <c r="H219" s="169" t="s">
        <v>1162</v>
      </c>
    </row>
    <row r="220" spans="1:8" ht="13.8" customHeight="1">
      <c r="A220" s="147" t="s">
        <v>2114</v>
      </c>
      <c r="B220" s="147" t="s">
        <v>7</v>
      </c>
      <c r="C220" s="147" t="s">
        <v>1751</v>
      </c>
      <c r="D220" s="147" t="s">
        <v>2115</v>
      </c>
      <c r="E220" s="147" t="s">
        <v>2116</v>
      </c>
      <c r="F220" s="147" t="s">
        <v>66</v>
      </c>
      <c r="G220" s="147" t="s">
        <v>44</v>
      </c>
      <c r="H220" s="169" t="s">
        <v>1162</v>
      </c>
    </row>
    <row r="221" spans="1:8" ht="13.8" customHeight="1">
      <c r="A221" s="147" t="s">
        <v>2117</v>
      </c>
      <c r="B221" s="147" t="s">
        <v>7</v>
      </c>
      <c r="C221" s="147" t="s">
        <v>1786</v>
      </c>
      <c r="D221" s="147" t="s">
        <v>2118</v>
      </c>
      <c r="E221" s="147" t="s">
        <v>2119</v>
      </c>
      <c r="F221" s="147" t="s">
        <v>44</v>
      </c>
      <c r="G221" s="147" t="s">
        <v>44</v>
      </c>
      <c r="H221" s="169" t="s">
        <v>1162</v>
      </c>
    </row>
    <row r="222" spans="1:8" ht="13.8" customHeight="1">
      <c r="A222" s="147" t="s">
        <v>2120</v>
      </c>
      <c r="B222" s="147" t="s">
        <v>7</v>
      </c>
      <c r="C222" s="147" t="s">
        <v>2064</v>
      </c>
      <c r="D222" s="147" t="s">
        <v>2121</v>
      </c>
      <c r="E222" s="147" t="s">
        <v>2122</v>
      </c>
      <c r="F222" s="147" t="s">
        <v>66</v>
      </c>
      <c r="G222" s="147" t="s">
        <v>44</v>
      </c>
      <c r="H222" s="169" t="s">
        <v>1162</v>
      </c>
    </row>
    <row r="223" spans="1:8" ht="13.8" customHeight="1">
      <c r="A223" s="147" t="s">
        <v>2123</v>
      </c>
      <c r="B223" s="147" t="s">
        <v>7</v>
      </c>
      <c r="C223" s="147" t="s">
        <v>1786</v>
      </c>
      <c r="D223" s="147" t="s">
        <v>2124</v>
      </c>
      <c r="E223" s="147" t="s">
        <v>2125</v>
      </c>
      <c r="F223" s="147" t="s">
        <v>49</v>
      </c>
      <c r="G223" s="147" t="s">
        <v>43</v>
      </c>
      <c r="H223" s="169" t="s">
        <v>1162</v>
      </c>
    </row>
    <row r="224" spans="1:8" ht="13.8" customHeight="1">
      <c r="A224" s="147" t="s">
        <v>2126</v>
      </c>
      <c r="B224" s="147" t="s">
        <v>7</v>
      </c>
      <c r="C224" s="147" t="s">
        <v>2127</v>
      </c>
      <c r="D224" s="147" t="s">
        <v>2128</v>
      </c>
      <c r="E224" s="147" t="s">
        <v>2129</v>
      </c>
      <c r="F224" s="147" t="s">
        <v>44</v>
      </c>
      <c r="G224" s="147" t="s">
        <v>66</v>
      </c>
      <c r="H224" s="169" t="s">
        <v>1162</v>
      </c>
    </row>
    <row r="225" spans="1:8" ht="13.8" customHeight="1">
      <c r="A225" s="147" t="s">
        <v>2130</v>
      </c>
      <c r="B225" s="147" t="s">
        <v>7</v>
      </c>
      <c r="C225" s="147" t="s">
        <v>1751</v>
      </c>
      <c r="D225" s="147" t="s">
        <v>2131</v>
      </c>
      <c r="E225" s="147" t="s">
        <v>2132</v>
      </c>
      <c r="F225" s="147" t="s">
        <v>44</v>
      </c>
      <c r="G225" s="147" t="s">
        <v>49</v>
      </c>
      <c r="H225" s="169" t="s">
        <v>1162</v>
      </c>
    </row>
    <row r="226" spans="1:8" ht="13.8" customHeight="1">
      <c r="A226" s="147" t="s">
        <v>2133</v>
      </c>
      <c r="B226" s="147" t="s">
        <v>7</v>
      </c>
      <c r="C226" s="147" t="s">
        <v>1305</v>
      </c>
      <c r="D226" s="147" t="s">
        <v>2134</v>
      </c>
      <c r="E226" s="147" t="s">
        <v>2135</v>
      </c>
      <c r="F226" s="147" t="s">
        <v>73</v>
      </c>
      <c r="G226" s="147" t="s">
        <v>49</v>
      </c>
      <c r="H226" s="169" t="s">
        <v>1162</v>
      </c>
    </row>
    <row r="227" spans="1:8" ht="13.8" customHeight="1">
      <c r="A227" s="147" t="s">
        <v>2136</v>
      </c>
      <c r="B227" s="147" t="s">
        <v>7</v>
      </c>
      <c r="C227" s="147" t="s">
        <v>1457</v>
      </c>
      <c r="D227" s="147" t="s">
        <v>2137</v>
      </c>
      <c r="E227" s="147" t="s">
        <v>2138</v>
      </c>
      <c r="F227" s="147" t="s">
        <v>44</v>
      </c>
      <c r="G227" s="147" t="s">
        <v>73</v>
      </c>
      <c r="H227" s="169" t="s">
        <v>1162</v>
      </c>
    </row>
    <row r="228" spans="1:8" ht="13.8" customHeight="1">
      <c r="A228" s="147" t="s">
        <v>2139</v>
      </c>
      <c r="B228" s="147" t="s">
        <v>7</v>
      </c>
      <c r="C228" s="147" t="s">
        <v>2064</v>
      </c>
      <c r="D228" s="147" t="s">
        <v>2140</v>
      </c>
      <c r="E228" s="147" t="s">
        <v>2141</v>
      </c>
      <c r="F228" s="147" t="s">
        <v>44</v>
      </c>
      <c r="G228" s="147" t="s">
        <v>66</v>
      </c>
      <c r="H228" s="169" t="s">
        <v>1162</v>
      </c>
    </row>
    <row r="229" spans="1:8">
      <c r="A229" s="11"/>
      <c r="B229" s="11"/>
      <c r="C229" s="11"/>
      <c r="D229" s="11"/>
      <c r="E229" s="11"/>
      <c r="F229" s="11"/>
      <c r="G229" s="11"/>
      <c r="H229" s="11"/>
    </row>
    <row r="230" spans="1:8">
      <c r="A230" s="11"/>
      <c r="B230" s="11"/>
      <c r="C230" s="11"/>
      <c r="D230" s="11"/>
      <c r="E230" s="11"/>
      <c r="F230" s="11"/>
      <c r="G230" s="11"/>
      <c r="H230" s="11"/>
    </row>
    <row r="231" spans="1:8">
      <c r="A231" s="11"/>
      <c r="B231" s="11"/>
      <c r="C231" s="11"/>
      <c r="D231" s="11"/>
      <c r="E231" s="11"/>
      <c r="F231" s="11"/>
      <c r="G231" s="11"/>
      <c r="H231" s="11"/>
    </row>
  </sheetData>
  <sortState xmlns:xlrd2="http://schemas.microsoft.com/office/spreadsheetml/2017/richdata2" ref="A75:H87">
    <sortCondition ref="A75:A87"/>
  </sortState>
  <mergeCells count="50">
    <mergeCell ref="E200:G200"/>
    <mergeCell ref="E215:F215"/>
    <mergeCell ref="A199:H199"/>
    <mergeCell ref="A201:H201"/>
    <mergeCell ref="A214:H214"/>
    <mergeCell ref="A216:H216"/>
    <mergeCell ref="E5:F5"/>
    <mergeCell ref="C38:D38"/>
    <mergeCell ref="E38:F38"/>
    <mergeCell ref="A55:B55"/>
    <mergeCell ref="C55:D55"/>
    <mergeCell ref="E55:F55"/>
    <mergeCell ref="C22:D22"/>
    <mergeCell ref="E22:F22"/>
    <mergeCell ref="C72:D72"/>
    <mergeCell ref="E72:F72"/>
    <mergeCell ref="E106:F106"/>
    <mergeCell ref="E122:F122"/>
    <mergeCell ref="A154:H154"/>
    <mergeCell ref="A168:H168"/>
    <mergeCell ref="A170:H170"/>
    <mergeCell ref="A138:H138"/>
    <mergeCell ref="A152:H152"/>
    <mergeCell ref="E137:F137"/>
    <mergeCell ref="A183:H183"/>
    <mergeCell ref="A185:H185"/>
    <mergeCell ref="E169:F169"/>
    <mergeCell ref="A169:B169"/>
    <mergeCell ref="E184:F184"/>
    <mergeCell ref="A105:H105"/>
    <mergeCell ref="A107:H107"/>
    <mergeCell ref="A121:H121"/>
    <mergeCell ref="A123:H123"/>
    <mergeCell ref="A136:H136"/>
    <mergeCell ref="E153:F153"/>
    <mergeCell ref="C89:D89"/>
    <mergeCell ref="E89:F89"/>
    <mergeCell ref="A1:H1"/>
    <mergeCell ref="A4:H4"/>
    <mergeCell ref="A6:H6"/>
    <mergeCell ref="A21:H21"/>
    <mergeCell ref="A23:H23"/>
    <mergeCell ref="A37:H37"/>
    <mergeCell ref="A39:H39"/>
    <mergeCell ref="A54:H54"/>
    <mergeCell ref="A56:H56"/>
    <mergeCell ref="A71:H71"/>
    <mergeCell ref="A73:H73"/>
    <mergeCell ref="A88:H88"/>
    <mergeCell ref="A90:H9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sheetPr>
  <dimension ref="A1:H138"/>
  <sheetViews>
    <sheetView workbookViewId="0">
      <selection sqref="A1:H138"/>
    </sheetView>
  </sheetViews>
  <sheetFormatPr defaultRowHeight="13.8"/>
  <cols>
    <col min="1" max="1" width="24" customWidth="1"/>
    <col min="2" max="2" width="9" customWidth="1"/>
    <col min="3" max="4" width="30" customWidth="1"/>
    <col min="5" max="5" width="17" customWidth="1"/>
    <col min="6" max="6" width="18" customWidth="1"/>
    <col min="7" max="7" width="20" customWidth="1"/>
    <col min="8" max="8" width="24" customWidth="1"/>
  </cols>
  <sheetData>
    <row r="1" spans="1:8" ht="21.6" customHeight="1">
      <c r="A1" s="252" t="s">
        <v>2142</v>
      </c>
      <c r="B1" s="252"/>
      <c r="C1" s="252"/>
      <c r="D1" s="252"/>
      <c r="E1" s="252"/>
      <c r="F1" s="252"/>
      <c r="G1" s="252"/>
      <c r="H1" s="252"/>
    </row>
    <row r="2" spans="1:8">
      <c r="A2" s="158" t="str">
        <f>HYPERLINK("#'Home'!A1","← Back to Home")</f>
        <v>← Back to Home</v>
      </c>
      <c r="B2" s="143"/>
      <c r="C2" s="143"/>
      <c r="D2" s="143"/>
      <c r="E2" s="143"/>
      <c r="F2" s="143"/>
      <c r="G2" s="143"/>
      <c r="H2" s="143"/>
    </row>
    <row r="3" spans="1:8">
      <c r="A3" s="143"/>
      <c r="B3" s="143"/>
      <c r="C3" s="143"/>
      <c r="D3" s="143"/>
      <c r="E3" s="143"/>
      <c r="F3" s="143"/>
      <c r="G3" s="143"/>
      <c r="H3" s="143"/>
    </row>
    <row r="4" spans="1:8" ht="17.399999999999999">
      <c r="A4" s="225" t="s">
        <v>11</v>
      </c>
      <c r="B4" s="225"/>
      <c r="C4" s="225"/>
      <c r="D4" s="225"/>
      <c r="E4" s="225"/>
      <c r="F4" s="225"/>
      <c r="G4" s="225"/>
      <c r="H4" s="225"/>
    </row>
    <row r="5" spans="1:8">
      <c r="A5" s="144" t="s">
        <v>2143</v>
      </c>
      <c r="B5" s="144"/>
      <c r="C5" s="144" t="s">
        <v>2144</v>
      </c>
      <c r="D5" s="144"/>
      <c r="E5" s="228" t="s">
        <v>2145</v>
      </c>
      <c r="F5" s="228"/>
      <c r="G5" s="144" t="s">
        <v>2146</v>
      </c>
      <c r="H5" s="144"/>
    </row>
    <row r="6" spans="1:8" ht="15.6">
      <c r="A6" s="226" t="s">
        <v>30</v>
      </c>
      <c r="B6" s="226"/>
      <c r="C6" s="226"/>
      <c r="D6" s="226"/>
      <c r="E6" s="226"/>
      <c r="F6" s="226"/>
      <c r="G6" s="226"/>
      <c r="H6" s="226"/>
    </row>
    <row r="7" spans="1:8">
      <c r="A7" s="146" t="s">
        <v>31</v>
      </c>
      <c r="B7" s="146" t="s">
        <v>32</v>
      </c>
      <c r="C7" s="146" t="s">
        <v>33</v>
      </c>
      <c r="D7" s="146" t="s">
        <v>34</v>
      </c>
      <c r="E7" s="146" t="s">
        <v>35</v>
      </c>
      <c r="F7" s="146" t="s">
        <v>36</v>
      </c>
      <c r="G7" s="146" t="s">
        <v>37</v>
      </c>
      <c r="H7" s="146" t="s">
        <v>38</v>
      </c>
    </row>
    <row r="8" spans="1:8">
      <c r="A8" s="147" t="s">
        <v>2147</v>
      </c>
      <c r="B8" s="147" t="s">
        <v>8</v>
      </c>
      <c r="C8" s="147" t="s">
        <v>2148</v>
      </c>
      <c r="D8" s="147" t="s">
        <v>2149</v>
      </c>
      <c r="E8" s="147" t="s">
        <v>2150</v>
      </c>
      <c r="F8" s="147" t="s">
        <v>66</v>
      </c>
      <c r="G8" s="147" t="s">
        <v>43</v>
      </c>
      <c r="H8" s="148" t="s">
        <v>11</v>
      </c>
    </row>
    <row r="9" spans="1:8">
      <c r="A9" s="147" t="s">
        <v>2151</v>
      </c>
      <c r="B9" s="147" t="s">
        <v>8</v>
      </c>
      <c r="C9" s="147" t="s">
        <v>2152</v>
      </c>
      <c r="D9" s="147" t="s">
        <v>2153</v>
      </c>
      <c r="E9" s="147" t="s">
        <v>2154</v>
      </c>
      <c r="F9" s="147" t="s">
        <v>66</v>
      </c>
      <c r="G9" s="147" t="s">
        <v>73</v>
      </c>
      <c r="H9" s="148" t="s">
        <v>11</v>
      </c>
    </row>
    <row r="10" spans="1:8">
      <c r="A10" s="147" t="s">
        <v>2155</v>
      </c>
      <c r="B10" s="147" t="s">
        <v>8</v>
      </c>
      <c r="C10" s="147" t="s">
        <v>2156</v>
      </c>
      <c r="D10" s="147" t="s">
        <v>2157</v>
      </c>
      <c r="E10" s="147" t="s">
        <v>2158</v>
      </c>
      <c r="F10" s="147" t="s">
        <v>49</v>
      </c>
      <c r="G10" s="147" t="s">
        <v>44</v>
      </c>
      <c r="H10" s="148" t="s">
        <v>11</v>
      </c>
    </row>
    <row r="11" spans="1:8">
      <c r="A11" s="147" t="s">
        <v>2159</v>
      </c>
      <c r="B11" s="147" t="s">
        <v>8</v>
      </c>
      <c r="C11" s="147" t="s">
        <v>2081</v>
      </c>
      <c r="D11" s="147" t="s">
        <v>2160</v>
      </c>
      <c r="E11" s="147" t="s">
        <v>2161</v>
      </c>
      <c r="F11" s="147" t="s">
        <v>49</v>
      </c>
      <c r="G11" s="147" t="s">
        <v>44</v>
      </c>
      <c r="H11" s="148" t="s">
        <v>11</v>
      </c>
    </row>
    <row r="12" spans="1:8">
      <c r="A12" s="147" t="s">
        <v>2162</v>
      </c>
      <c r="B12" s="147" t="s">
        <v>8</v>
      </c>
      <c r="C12" s="147" t="s">
        <v>2163</v>
      </c>
      <c r="D12" s="147" t="s">
        <v>2164</v>
      </c>
      <c r="E12" s="147" t="s">
        <v>2165</v>
      </c>
      <c r="F12" s="147" t="s">
        <v>44</v>
      </c>
      <c r="G12" s="147" t="s">
        <v>73</v>
      </c>
      <c r="H12" s="148" t="s">
        <v>11</v>
      </c>
    </row>
    <row r="13" spans="1:8">
      <c r="A13" s="147" t="s">
        <v>2166</v>
      </c>
      <c r="B13" s="147" t="s">
        <v>8</v>
      </c>
      <c r="C13" s="147" t="s">
        <v>2167</v>
      </c>
      <c r="D13" s="147" t="s">
        <v>2168</v>
      </c>
      <c r="E13" s="147" t="s">
        <v>2169</v>
      </c>
      <c r="F13" s="147" t="s">
        <v>44</v>
      </c>
      <c r="G13" s="147" t="s">
        <v>43</v>
      </c>
      <c r="H13" s="148" t="s">
        <v>11</v>
      </c>
    </row>
    <row r="14" spans="1:8">
      <c r="A14" s="149" t="s">
        <v>2170</v>
      </c>
      <c r="B14" s="147" t="s">
        <v>8</v>
      </c>
      <c r="C14" s="147" t="s">
        <v>2171</v>
      </c>
      <c r="D14" s="147" t="s">
        <v>2172</v>
      </c>
      <c r="E14" s="147" t="s">
        <v>2173</v>
      </c>
      <c r="F14" s="147" t="s">
        <v>49</v>
      </c>
      <c r="G14" s="147" t="s">
        <v>44</v>
      </c>
      <c r="H14" s="148" t="s">
        <v>11</v>
      </c>
    </row>
    <row r="15" spans="1:8">
      <c r="A15" s="147" t="s">
        <v>2174</v>
      </c>
      <c r="B15" s="147" t="s">
        <v>8</v>
      </c>
      <c r="C15" s="147" t="s">
        <v>2152</v>
      </c>
      <c r="D15" s="147" t="s">
        <v>2175</v>
      </c>
      <c r="E15" s="147" t="s">
        <v>2176</v>
      </c>
      <c r="F15" s="147" t="s">
        <v>43</v>
      </c>
      <c r="G15" s="147" t="s">
        <v>44</v>
      </c>
      <c r="H15" s="148" t="s">
        <v>11</v>
      </c>
    </row>
    <row r="16" spans="1:8">
      <c r="A16" s="147" t="s">
        <v>2177</v>
      </c>
      <c r="B16" s="147" t="s">
        <v>8</v>
      </c>
      <c r="C16" s="147" t="s">
        <v>2178</v>
      </c>
      <c r="D16" s="147" t="s">
        <v>2179</v>
      </c>
      <c r="E16" s="147" t="s">
        <v>2180</v>
      </c>
      <c r="F16" s="147" t="s">
        <v>43</v>
      </c>
      <c r="G16" s="147" t="s">
        <v>43</v>
      </c>
      <c r="H16" s="148" t="s">
        <v>11</v>
      </c>
    </row>
    <row r="17" spans="1:8">
      <c r="A17" s="147" t="s">
        <v>2181</v>
      </c>
      <c r="B17" s="147" t="s">
        <v>8</v>
      </c>
      <c r="C17" s="147" t="s">
        <v>2171</v>
      </c>
      <c r="D17" s="147" t="s">
        <v>2182</v>
      </c>
      <c r="E17" s="147" t="s">
        <v>2183</v>
      </c>
      <c r="F17" s="147" t="s">
        <v>44</v>
      </c>
      <c r="G17" s="147" t="s">
        <v>49</v>
      </c>
      <c r="H17" s="148" t="s">
        <v>11</v>
      </c>
    </row>
    <row r="18" spans="1:8">
      <c r="A18" s="143"/>
      <c r="B18" s="143"/>
      <c r="C18" s="143"/>
      <c r="D18" s="143"/>
      <c r="E18" s="143"/>
      <c r="F18" s="143"/>
      <c r="G18" s="143"/>
      <c r="H18" s="143"/>
    </row>
    <row r="19" spans="1:8" ht="17.399999999999999">
      <c r="A19" s="227" t="s">
        <v>12</v>
      </c>
      <c r="B19" s="227"/>
      <c r="C19" s="227"/>
      <c r="D19" s="227"/>
      <c r="E19" s="227"/>
      <c r="F19" s="227"/>
      <c r="G19" s="227"/>
      <c r="H19" s="227"/>
    </row>
    <row r="20" spans="1:8">
      <c r="A20" s="144" t="s">
        <v>2184</v>
      </c>
      <c r="B20" s="144"/>
      <c r="C20" s="144" t="s">
        <v>2185</v>
      </c>
      <c r="D20" s="144"/>
      <c r="E20" s="228" t="s">
        <v>2186</v>
      </c>
      <c r="F20" s="228"/>
      <c r="G20" s="144" t="s">
        <v>2187</v>
      </c>
      <c r="H20" s="144"/>
    </row>
    <row r="21" spans="1:8" ht="15.6">
      <c r="A21" s="226" t="s">
        <v>30</v>
      </c>
      <c r="B21" s="226"/>
      <c r="C21" s="226"/>
      <c r="D21" s="226"/>
      <c r="E21" s="226"/>
      <c r="F21" s="226"/>
      <c r="G21" s="226"/>
      <c r="H21" s="226"/>
    </row>
    <row r="22" spans="1:8">
      <c r="A22" s="146" t="s">
        <v>31</v>
      </c>
      <c r="B22" s="146" t="s">
        <v>32</v>
      </c>
      <c r="C22" s="146" t="s">
        <v>33</v>
      </c>
      <c r="D22" s="146" t="s">
        <v>34</v>
      </c>
      <c r="E22" s="146" t="s">
        <v>35</v>
      </c>
      <c r="F22" s="146" t="s">
        <v>36</v>
      </c>
      <c r="G22" s="146" t="s">
        <v>37</v>
      </c>
      <c r="H22" s="146" t="s">
        <v>38</v>
      </c>
    </row>
    <row r="23" spans="1:8">
      <c r="A23" s="147" t="s">
        <v>2188</v>
      </c>
      <c r="B23" s="147" t="s">
        <v>8</v>
      </c>
      <c r="C23" s="147" t="s">
        <v>2189</v>
      </c>
      <c r="D23" s="147" t="s">
        <v>2190</v>
      </c>
      <c r="E23" s="147" t="s">
        <v>2191</v>
      </c>
      <c r="F23" s="147" t="s">
        <v>44</v>
      </c>
      <c r="G23" s="147" t="s">
        <v>49</v>
      </c>
      <c r="H23" s="150" t="s">
        <v>12</v>
      </c>
    </row>
    <row r="24" spans="1:8">
      <c r="A24" s="147" t="s">
        <v>2192</v>
      </c>
      <c r="B24" s="147" t="s">
        <v>8</v>
      </c>
      <c r="C24" s="147" t="s">
        <v>2193</v>
      </c>
      <c r="D24" s="147" t="s">
        <v>2194</v>
      </c>
      <c r="E24" s="147" t="s">
        <v>2195</v>
      </c>
      <c r="F24" s="147" t="s">
        <v>66</v>
      </c>
      <c r="G24" s="147" t="s">
        <v>44</v>
      </c>
      <c r="H24" s="150" t="s">
        <v>12</v>
      </c>
    </row>
    <row r="25" spans="1:8">
      <c r="A25" s="147" t="s">
        <v>2196</v>
      </c>
      <c r="B25" s="147" t="s">
        <v>8</v>
      </c>
      <c r="C25" s="147" t="s">
        <v>2197</v>
      </c>
      <c r="D25" s="147" t="s">
        <v>2198</v>
      </c>
      <c r="E25" s="147" t="s">
        <v>2199</v>
      </c>
      <c r="F25" s="147" t="s">
        <v>73</v>
      </c>
      <c r="G25" s="147" t="s">
        <v>49</v>
      </c>
      <c r="H25" s="150" t="s">
        <v>12</v>
      </c>
    </row>
    <row r="26" spans="1:8">
      <c r="A26" s="149" t="s">
        <v>2200</v>
      </c>
      <c r="B26" s="147" t="s">
        <v>8</v>
      </c>
      <c r="C26" s="147" t="s">
        <v>2201</v>
      </c>
      <c r="D26" s="147" t="s">
        <v>2202</v>
      </c>
      <c r="E26" s="147" t="s">
        <v>2203</v>
      </c>
      <c r="F26" s="147" t="s">
        <v>49</v>
      </c>
      <c r="G26" s="147" t="s">
        <v>73</v>
      </c>
      <c r="H26" s="150" t="s">
        <v>12</v>
      </c>
    </row>
    <row r="27" spans="1:8">
      <c r="A27" s="147" t="s">
        <v>2204</v>
      </c>
      <c r="B27" s="147" t="s">
        <v>8</v>
      </c>
      <c r="C27" s="147" t="s">
        <v>1582</v>
      </c>
      <c r="D27" s="147" t="s">
        <v>2205</v>
      </c>
      <c r="E27" s="147" t="s">
        <v>2206</v>
      </c>
      <c r="F27" s="147" t="s">
        <v>66</v>
      </c>
      <c r="G27" s="147" t="s">
        <v>73</v>
      </c>
      <c r="H27" s="150" t="s">
        <v>12</v>
      </c>
    </row>
    <row r="28" spans="1:8">
      <c r="A28" s="147" t="s">
        <v>2207</v>
      </c>
      <c r="B28" s="147" t="s">
        <v>8</v>
      </c>
      <c r="C28" s="147" t="s">
        <v>2208</v>
      </c>
      <c r="D28" s="147" t="s">
        <v>2209</v>
      </c>
      <c r="E28" s="147" t="s">
        <v>2210</v>
      </c>
      <c r="F28" s="147" t="s">
        <v>44</v>
      </c>
      <c r="G28" s="147" t="s">
        <v>43</v>
      </c>
      <c r="H28" s="150" t="s">
        <v>12</v>
      </c>
    </row>
    <row r="29" spans="1:8">
      <c r="A29" s="147" t="s">
        <v>2211</v>
      </c>
      <c r="B29" s="147" t="s">
        <v>8</v>
      </c>
      <c r="C29" s="147" t="s">
        <v>2212</v>
      </c>
      <c r="D29" s="147" t="s">
        <v>2213</v>
      </c>
      <c r="E29" s="147" t="s">
        <v>2214</v>
      </c>
      <c r="F29" s="147" t="s">
        <v>43</v>
      </c>
      <c r="G29" s="147" t="s">
        <v>49</v>
      </c>
      <c r="H29" s="150" t="s">
        <v>12</v>
      </c>
    </row>
    <row r="30" spans="1:8">
      <c r="A30" s="147" t="s">
        <v>2215</v>
      </c>
      <c r="B30" s="147" t="s">
        <v>8</v>
      </c>
      <c r="C30" s="147" t="s">
        <v>2193</v>
      </c>
      <c r="D30" s="147" t="s">
        <v>2216</v>
      </c>
      <c r="E30" s="147" t="s">
        <v>2217</v>
      </c>
      <c r="F30" s="147" t="s">
        <v>44</v>
      </c>
      <c r="G30" s="147" t="s">
        <v>49</v>
      </c>
      <c r="H30" s="150" t="s">
        <v>12</v>
      </c>
    </row>
    <row r="31" spans="1:8">
      <c r="A31" s="147" t="s">
        <v>2218</v>
      </c>
      <c r="B31" s="147" t="s">
        <v>8</v>
      </c>
      <c r="C31" s="147" t="s">
        <v>2219</v>
      </c>
      <c r="D31" s="147" t="s">
        <v>2220</v>
      </c>
      <c r="E31" s="147" t="s">
        <v>2221</v>
      </c>
      <c r="F31" s="147" t="s">
        <v>44</v>
      </c>
      <c r="G31" s="147" t="s">
        <v>44</v>
      </c>
      <c r="H31" s="150" t="s">
        <v>12</v>
      </c>
    </row>
    <row r="32" spans="1:8">
      <c r="A32" s="147" t="s">
        <v>2222</v>
      </c>
      <c r="B32" s="147" t="s">
        <v>8</v>
      </c>
      <c r="C32" s="147" t="s">
        <v>2197</v>
      </c>
      <c r="D32" s="147" t="s">
        <v>2223</v>
      </c>
      <c r="E32" s="147" t="s">
        <v>2224</v>
      </c>
      <c r="F32" s="147" t="s">
        <v>49</v>
      </c>
      <c r="G32" s="147" t="s">
        <v>44</v>
      </c>
      <c r="H32" s="150" t="s">
        <v>12</v>
      </c>
    </row>
    <row r="33" spans="1:8">
      <c r="A33" s="143"/>
      <c r="B33" s="143"/>
      <c r="C33" s="143"/>
      <c r="D33" s="143"/>
      <c r="E33" s="143"/>
      <c r="F33" s="143"/>
      <c r="G33" s="143"/>
      <c r="H33" s="143"/>
    </row>
    <row r="34" spans="1:8" ht="17.399999999999999">
      <c r="A34" s="229" t="s">
        <v>13</v>
      </c>
      <c r="B34" s="229"/>
      <c r="C34" s="229"/>
      <c r="D34" s="229"/>
      <c r="E34" s="229"/>
      <c r="F34" s="229"/>
      <c r="G34" s="229"/>
      <c r="H34" s="229"/>
    </row>
    <row r="35" spans="1:8">
      <c r="A35" s="144" t="s">
        <v>2225</v>
      </c>
      <c r="B35" s="144"/>
      <c r="C35" s="144" t="s">
        <v>222</v>
      </c>
      <c r="D35" s="144"/>
      <c r="E35" s="228" t="s">
        <v>2226</v>
      </c>
      <c r="F35" s="228"/>
      <c r="G35" s="144" t="s">
        <v>2227</v>
      </c>
      <c r="H35" s="144"/>
    </row>
    <row r="36" spans="1:8" ht="15.6">
      <c r="A36" s="226" t="s">
        <v>30</v>
      </c>
      <c r="B36" s="226"/>
      <c r="C36" s="226"/>
      <c r="D36" s="226"/>
      <c r="E36" s="226"/>
      <c r="F36" s="226"/>
      <c r="G36" s="226"/>
      <c r="H36" s="226"/>
    </row>
    <row r="37" spans="1:8">
      <c r="A37" s="146" t="s">
        <v>31</v>
      </c>
      <c r="B37" s="146" t="s">
        <v>32</v>
      </c>
      <c r="C37" s="146" t="s">
        <v>33</v>
      </c>
      <c r="D37" s="146" t="s">
        <v>34</v>
      </c>
      <c r="E37" s="146" t="s">
        <v>35</v>
      </c>
      <c r="F37" s="146" t="s">
        <v>36</v>
      </c>
      <c r="G37" s="146" t="s">
        <v>37</v>
      </c>
      <c r="H37" s="146" t="s">
        <v>38</v>
      </c>
    </row>
    <row r="38" spans="1:8">
      <c r="A38" s="147" t="s">
        <v>2228</v>
      </c>
      <c r="B38" s="147" t="s">
        <v>8</v>
      </c>
      <c r="C38" s="147" t="s">
        <v>2229</v>
      </c>
      <c r="D38" s="147" t="s">
        <v>2230</v>
      </c>
      <c r="E38" s="147" t="s">
        <v>2231</v>
      </c>
      <c r="F38" s="147" t="s">
        <v>49</v>
      </c>
      <c r="G38" s="147" t="s">
        <v>44</v>
      </c>
      <c r="H38" s="152" t="s">
        <v>13</v>
      </c>
    </row>
    <row r="39" spans="1:8">
      <c r="A39" s="147" t="s">
        <v>2232</v>
      </c>
      <c r="B39" s="147" t="s">
        <v>8</v>
      </c>
      <c r="C39" s="147" t="s">
        <v>2233</v>
      </c>
      <c r="D39" s="147" t="s">
        <v>2234</v>
      </c>
      <c r="E39" s="147" t="s">
        <v>2235</v>
      </c>
      <c r="F39" s="147" t="s">
        <v>66</v>
      </c>
      <c r="G39" s="147" t="s">
        <v>44</v>
      </c>
      <c r="H39" s="152" t="s">
        <v>13</v>
      </c>
    </row>
    <row r="40" spans="1:8">
      <c r="A40" s="147" t="s">
        <v>2236</v>
      </c>
      <c r="B40" s="147" t="s">
        <v>8</v>
      </c>
      <c r="C40" s="147" t="s">
        <v>2237</v>
      </c>
      <c r="D40" s="147" t="s">
        <v>2238</v>
      </c>
      <c r="E40" s="147" t="s">
        <v>2239</v>
      </c>
      <c r="F40" s="147" t="s">
        <v>49</v>
      </c>
      <c r="G40" s="147" t="s">
        <v>43</v>
      </c>
      <c r="H40" s="152" t="s">
        <v>13</v>
      </c>
    </row>
    <row r="41" spans="1:8">
      <c r="A41" s="149" t="s">
        <v>2240</v>
      </c>
      <c r="B41" s="147" t="s">
        <v>8</v>
      </c>
      <c r="C41" s="147" t="s">
        <v>2241</v>
      </c>
      <c r="D41" s="147" t="s">
        <v>2242</v>
      </c>
      <c r="E41" s="147" t="s">
        <v>2243</v>
      </c>
      <c r="F41" s="147" t="s">
        <v>66</v>
      </c>
      <c r="G41" s="147" t="s">
        <v>44</v>
      </c>
      <c r="H41" s="152" t="s">
        <v>13</v>
      </c>
    </row>
    <row r="42" spans="1:8">
      <c r="A42" s="147" t="s">
        <v>2244</v>
      </c>
      <c r="B42" s="147" t="s">
        <v>8</v>
      </c>
      <c r="C42" s="147" t="s">
        <v>2245</v>
      </c>
      <c r="D42" s="147" t="s">
        <v>1410</v>
      </c>
      <c r="E42" s="147" t="s">
        <v>1411</v>
      </c>
      <c r="F42" s="147" t="s">
        <v>44</v>
      </c>
      <c r="G42" s="147" t="s">
        <v>73</v>
      </c>
      <c r="H42" s="152" t="s">
        <v>13</v>
      </c>
    </row>
    <row r="43" spans="1:8">
      <c r="A43" s="147" t="s">
        <v>2246</v>
      </c>
      <c r="B43" s="147" t="s">
        <v>8</v>
      </c>
      <c r="C43" s="147" t="s">
        <v>2247</v>
      </c>
      <c r="D43" s="147" t="s">
        <v>2248</v>
      </c>
      <c r="E43" s="147" t="s">
        <v>2249</v>
      </c>
      <c r="F43" s="147" t="s">
        <v>44</v>
      </c>
      <c r="G43" s="147" t="s">
        <v>43</v>
      </c>
      <c r="H43" s="152" t="s">
        <v>13</v>
      </c>
    </row>
    <row r="44" spans="1:8">
      <c r="A44" s="147" t="s">
        <v>2250</v>
      </c>
      <c r="B44" s="147" t="s">
        <v>8</v>
      </c>
      <c r="C44" s="147" t="s">
        <v>2251</v>
      </c>
      <c r="D44" s="147" t="s">
        <v>2252</v>
      </c>
      <c r="E44" s="147" t="s">
        <v>2253</v>
      </c>
      <c r="F44" s="147" t="s">
        <v>44</v>
      </c>
      <c r="G44" s="147" t="s">
        <v>49</v>
      </c>
      <c r="H44" s="152" t="s">
        <v>13</v>
      </c>
    </row>
    <row r="45" spans="1:8">
      <c r="A45" s="147" t="s">
        <v>2254</v>
      </c>
      <c r="B45" s="147" t="s">
        <v>8</v>
      </c>
      <c r="C45" s="147" t="s">
        <v>423</v>
      </c>
      <c r="D45" s="147" t="s">
        <v>2255</v>
      </c>
      <c r="E45" s="147" t="s">
        <v>2256</v>
      </c>
      <c r="F45" s="147" t="s">
        <v>44</v>
      </c>
      <c r="G45" s="147" t="s">
        <v>44</v>
      </c>
      <c r="H45" s="152" t="s">
        <v>13</v>
      </c>
    </row>
    <row r="46" spans="1:8">
      <c r="A46" s="147" t="s">
        <v>2257</v>
      </c>
      <c r="B46" s="147" t="s">
        <v>8</v>
      </c>
      <c r="C46" s="147" t="s">
        <v>2258</v>
      </c>
      <c r="D46" s="147" t="s">
        <v>2259</v>
      </c>
      <c r="E46" s="147" t="s">
        <v>2260</v>
      </c>
      <c r="F46" s="147" t="s">
        <v>49</v>
      </c>
      <c r="G46" s="147" t="s">
        <v>44</v>
      </c>
      <c r="H46" s="152" t="s">
        <v>13</v>
      </c>
    </row>
    <row r="47" spans="1:8">
      <c r="A47" s="147" t="s">
        <v>2261</v>
      </c>
      <c r="B47" s="147" t="s">
        <v>8</v>
      </c>
      <c r="C47" s="147" t="s">
        <v>2247</v>
      </c>
      <c r="D47" s="147" t="s">
        <v>2262</v>
      </c>
      <c r="E47" s="147" t="s">
        <v>2263</v>
      </c>
      <c r="F47" s="147" t="s">
        <v>49</v>
      </c>
      <c r="G47" s="147" t="s">
        <v>44</v>
      </c>
      <c r="H47" s="152" t="s">
        <v>13</v>
      </c>
    </row>
    <row r="48" spans="1:8">
      <c r="A48" s="143"/>
      <c r="B48" s="143"/>
      <c r="C48" s="143"/>
      <c r="D48" s="143"/>
      <c r="E48" s="143"/>
      <c r="F48" s="143"/>
      <c r="G48" s="143"/>
      <c r="H48" s="143"/>
    </row>
    <row r="49" spans="1:8" ht="17.399999999999999">
      <c r="A49" s="230" t="s">
        <v>14</v>
      </c>
      <c r="B49" s="230"/>
      <c r="C49" s="230"/>
      <c r="D49" s="230"/>
      <c r="E49" s="230"/>
      <c r="F49" s="230"/>
      <c r="G49" s="230"/>
      <c r="H49" s="230"/>
    </row>
    <row r="50" spans="1:8">
      <c r="A50" s="144" t="s">
        <v>2264</v>
      </c>
      <c r="B50" s="144"/>
      <c r="C50" s="144" t="s">
        <v>222</v>
      </c>
      <c r="D50" s="144"/>
      <c r="E50" s="228" t="s">
        <v>2265</v>
      </c>
      <c r="F50" s="228"/>
      <c r="G50" s="144" t="s">
        <v>2266</v>
      </c>
      <c r="H50" s="144"/>
    </row>
    <row r="51" spans="1:8" ht="15.6">
      <c r="A51" s="226" t="s">
        <v>30</v>
      </c>
      <c r="B51" s="226"/>
      <c r="C51" s="226"/>
      <c r="D51" s="226"/>
      <c r="E51" s="226"/>
      <c r="F51" s="226"/>
      <c r="G51" s="226"/>
      <c r="H51" s="226"/>
    </row>
    <row r="52" spans="1:8">
      <c r="A52" s="146" t="s">
        <v>31</v>
      </c>
      <c r="B52" s="146" t="s">
        <v>32</v>
      </c>
      <c r="C52" s="146" t="s">
        <v>33</v>
      </c>
      <c r="D52" s="146" t="s">
        <v>34</v>
      </c>
      <c r="E52" s="146" t="s">
        <v>35</v>
      </c>
      <c r="F52" s="146" t="s">
        <v>36</v>
      </c>
      <c r="G52" s="146" t="s">
        <v>37</v>
      </c>
      <c r="H52" s="146" t="s">
        <v>38</v>
      </c>
    </row>
    <row r="53" spans="1:8">
      <c r="A53" s="147" t="s">
        <v>2267</v>
      </c>
      <c r="B53" s="147" t="s">
        <v>8</v>
      </c>
      <c r="C53" s="147" t="s">
        <v>2189</v>
      </c>
      <c r="D53" s="147" t="s">
        <v>2268</v>
      </c>
      <c r="E53" s="147" t="s">
        <v>2269</v>
      </c>
      <c r="F53" s="147" t="s">
        <v>49</v>
      </c>
      <c r="G53" s="147" t="s">
        <v>73</v>
      </c>
      <c r="H53" s="153" t="s">
        <v>14</v>
      </c>
    </row>
    <row r="54" spans="1:8">
      <c r="A54" s="147" t="s">
        <v>2270</v>
      </c>
      <c r="B54" s="147" t="s">
        <v>8</v>
      </c>
      <c r="C54" s="147" t="s">
        <v>2189</v>
      </c>
      <c r="D54" s="147" t="s">
        <v>2271</v>
      </c>
      <c r="E54" s="147" t="s">
        <v>2272</v>
      </c>
      <c r="F54" s="147" t="s">
        <v>44</v>
      </c>
      <c r="G54" s="147" t="s">
        <v>43</v>
      </c>
      <c r="H54" s="153" t="s">
        <v>14</v>
      </c>
    </row>
    <row r="55" spans="1:8">
      <c r="A55" s="147" t="s">
        <v>2273</v>
      </c>
      <c r="B55" s="147" t="s">
        <v>8</v>
      </c>
      <c r="C55" s="147" t="s">
        <v>2274</v>
      </c>
      <c r="D55" s="147" t="s">
        <v>2275</v>
      </c>
      <c r="E55" s="147" t="s">
        <v>2276</v>
      </c>
      <c r="F55" s="147" t="s">
        <v>44</v>
      </c>
      <c r="G55" s="147" t="s">
        <v>43</v>
      </c>
      <c r="H55" s="153" t="s">
        <v>14</v>
      </c>
    </row>
    <row r="56" spans="1:8">
      <c r="A56" s="147" t="s">
        <v>2277</v>
      </c>
      <c r="B56" s="147" t="s">
        <v>7</v>
      </c>
      <c r="C56" s="147" t="s">
        <v>1690</v>
      </c>
      <c r="D56" s="147" t="s">
        <v>2278</v>
      </c>
      <c r="E56" s="147" t="s">
        <v>2279</v>
      </c>
      <c r="F56" s="147" t="s">
        <v>73</v>
      </c>
      <c r="G56" s="147" t="s">
        <v>66</v>
      </c>
      <c r="H56" s="153" t="s">
        <v>14</v>
      </c>
    </row>
    <row r="57" spans="1:8">
      <c r="A57" s="143" t="s">
        <v>2280</v>
      </c>
      <c r="B57" s="147" t="s">
        <v>8</v>
      </c>
      <c r="C57" s="143" t="s">
        <v>2281</v>
      </c>
      <c r="D57" s="143" t="s">
        <v>2282</v>
      </c>
      <c r="E57" s="143" t="s">
        <v>2283</v>
      </c>
      <c r="F57" s="147" t="s">
        <v>44</v>
      </c>
      <c r="G57" s="147" t="s">
        <v>44</v>
      </c>
      <c r="H57" s="153" t="s">
        <v>14</v>
      </c>
    </row>
    <row r="58" spans="1:8">
      <c r="A58" s="147" t="s">
        <v>2284</v>
      </c>
      <c r="B58" s="147" t="s">
        <v>8</v>
      </c>
      <c r="C58" s="147" t="s">
        <v>2152</v>
      </c>
      <c r="D58" s="147" t="s">
        <v>2285</v>
      </c>
      <c r="E58" s="147" t="s">
        <v>2286</v>
      </c>
      <c r="F58" s="147" t="s">
        <v>66</v>
      </c>
      <c r="G58" s="147" t="s">
        <v>44</v>
      </c>
      <c r="H58" s="153" t="s">
        <v>14</v>
      </c>
    </row>
    <row r="59" spans="1:8">
      <c r="A59" s="149" t="s">
        <v>2287</v>
      </c>
      <c r="B59" s="147" t="s">
        <v>8</v>
      </c>
      <c r="C59" s="147" t="s">
        <v>2241</v>
      </c>
      <c r="D59" s="147" t="s">
        <v>2288</v>
      </c>
      <c r="E59" s="147" t="s">
        <v>2289</v>
      </c>
      <c r="F59" s="147" t="s">
        <v>44</v>
      </c>
      <c r="G59" s="147" t="s">
        <v>49</v>
      </c>
      <c r="H59" s="153" t="s">
        <v>14</v>
      </c>
    </row>
    <row r="60" spans="1:8">
      <c r="A60" s="147" t="s">
        <v>2290</v>
      </c>
      <c r="B60" s="147" t="s">
        <v>8</v>
      </c>
      <c r="C60" s="147" t="s">
        <v>2152</v>
      </c>
      <c r="D60" s="147" t="s">
        <v>2291</v>
      </c>
      <c r="E60" s="147" t="s">
        <v>2292</v>
      </c>
      <c r="F60" s="147" t="s">
        <v>49</v>
      </c>
      <c r="G60" s="147" t="s">
        <v>44</v>
      </c>
      <c r="H60" s="153" t="s">
        <v>14</v>
      </c>
    </row>
    <row r="61" spans="1:8">
      <c r="A61" s="147" t="s">
        <v>2293</v>
      </c>
      <c r="B61" s="147" t="s">
        <v>8</v>
      </c>
      <c r="C61" s="147" t="s">
        <v>2251</v>
      </c>
      <c r="D61" s="147" t="s">
        <v>2294</v>
      </c>
      <c r="E61" s="147" t="s">
        <v>2295</v>
      </c>
      <c r="F61" s="147" t="s">
        <v>44</v>
      </c>
      <c r="G61" s="147" t="s">
        <v>43</v>
      </c>
      <c r="H61" s="153" t="s">
        <v>14</v>
      </c>
    </row>
    <row r="62" spans="1:8">
      <c r="A62" s="147" t="s">
        <v>2296</v>
      </c>
      <c r="B62" s="147" t="s">
        <v>8</v>
      </c>
      <c r="C62" s="147" t="s">
        <v>2297</v>
      </c>
      <c r="D62" s="147" t="s">
        <v>2298</v>
      </c>
      <c r="E62" s="147" t="s">
        <v>2299</v>
      </c>
      <c r="F62" s="147" t="s">
        <v>73</v>
      </c>
      <c r="G62" s="147" t="s">
        <v>73</v>
      </c>
      <c r="H62" s="153" t="s">
        <v>14</v>
      </c>
    </row>
    <row r="63" spans="1:8">
      <c r="A63" s="147" t="s">
        <v>2300</v>
      </c>
      <c r="B63" s="147" t="s">
        <v>8</v>
      </c>
      <c r="C63" s="147" t="s">
        <v>2301</v>
      </c>
      <c r="D63" s="147" t="s">
        <v>1543</v>
      </c>
      <c r="E63" s="147" t="s">
        <v>1544</v>
      </c>
      <c r="F63" s="147" t="s">
        <v>44</v>
      </c>
      <c r="G63" s="147" t="s">
        <v>49</v>
      </c>
      <c r="H63" s="153" t="s">
        <v>14</v>
      </c>
    </row>
    <row r="64" spans="1:8" ht="17.399999999999999">
      <c r="A64" s="231" t="s">
        <v>15</v>
      </c>
      <c r="B64" s="231"/>
      <c r="C64" s="231"/>
      <c r="D64" s="231"/>
      <c r="E64" s="231"/>
      <c r="F64" s="231"/>
      <c r="G64" s="231"/>
      <c r="H64" s="231"/>
    </row>
    <row r="65" spans="1:8">
      <c r="A65" s="177" t="s">
        <v>3240</v>
      </c>
      <c r="B65" s="144"/>
      <c r="C65" s="144" t="s">
        <v>3234</v>
      </c>
      <c r="D65" s="144"/>
      <c r="E65" s="237" t="s">
        <v>3236</v>
      </c>
      <c r="F65" s="237"/>
      <c r="G65" s="144"/>
      <c r="H65" s="144" t="s">
        <v>3237</v>
      </c>
    </row>
    <row r="66" spans="1:8" ht="15.6">
      <c r="A66" s="226" t="s">
        <v>30</v>
      </c>
      <c r="B66" s="226"/>
      <c r="C66" s="226"/>
      <c r="D66" s="226"/>
      <c r="E66" s="226"/>
      <c r="F66" s="226"/>
      <c r="G66" s="226"/>
      <c r="H66" s="226"/>
    </row>
    <row r="67" spans="1:8">
      <c r="A67" s="146" t="s">
        <v>31</v>
      </c>
      <c r="B67" s="146" t="s">
        <v>32</v>
      </c>
      <c r="C67" s="146" t="s">
        <v>33</v>
      </c>
      <c r="D67" s="146" t="s">
        <v>34</v>
      </c>
      <c r="E67" s="146" t="s">
        <v>35</v>
      </c>
      <c r="F67" s="146" t="s">
        <v>36</v>
      </c>
      <c r="G67" s="146" t="s">
        <v>37</v>
      </c>
      <c r="H67" s="146" t="s">
        <v>38</v>
      </c>
    </row>
    <row r="68" spans="1:8">
      <c r="A68" s="147" t="s">
        <v>2305</v>
      </c>
      <c r="B68" s="147" t="s">
        <v>8</v>
      </c>
      <c r="C68" s="147" t="s">
        <v>2306</v>
      </c>
      <c r="D68" s="147" t="s">
        <v>2307</v>
      </c>
      <c r="E68" s="147" t="s">
        <v>2308</v>
      </c>
      <c r="F68" s="147" t="s">
        <v>43</v>
      </c>
      <c r="G68" s="147" t="s">
        <v>44</v>
      </c>
      <c r="H68" s="154" t="s">
        <v>15</v>
      </c>
    </row>
    <row r="69" spans="1:8">
      <c r="A69" s="147" t="s">
        <v>2309</v>
      </c>
      <c r="B69" s="147" t="s">
        <v>8</v>
      </c>
      <c r="C69" s="147" t="s">
        <v>2310</v>
      </c>
      <c r="D69" s="147" t="s">
        <v>2311</v>
      </c>
      <c r="E69" s="147" t="s">
        <v>2312</v>
      </c>
      <c r="F69" s="147" t="s">
        <v>49</v>
      </c>
      <c r="G69" s="147" t="s">
        <v>49</v>
      </c>
      <c r="H69" s="154" t="s">
        <v>15</v>
      </c>
    </row>
    <row r="70" spans="1:8">
      <c r="A70" s="147" t="s">
        <v>2313</v>
      </c>
      <c r="B70" s="147" t="s">
        <v>8</v>
      </c>
      <c r="C70" s="147" t="s">
        <v>2314</v>
      </c>
      <c r="D70" s="147" t="s">
        <v>2315</v>
      </c>
      <c r="E70" s="147" t="s">
        <v>2316</v>
      </c>
      <c r="F70" s="147" t="s">
        <v>49</v>
      </c>
      <c r="G70" s="147" t="s">
        <v>44</v>
      </c>
      <c r="H70" s="154" t="s">
        <v>15</v>
      </c>
    </row>
    <row r="71" spans="1:8">
      <c r="A71" s="147" t="s">
        <v>2317</v>
      </c>
      <c r="B71" s="147" t="s">
        <v>8</v>
      </c>
      <c r="C71" s="147" t="s">
        <v>2318</v>
      </c>
      <c r="D71" s="147" t="s">
        <v>2319</v>
      </c>
      <c r="E71" s="147" t="s">
        <v>2320</v>
      </c>
      <c r="F71" s="147" t="s">
        <v>43</v>
      </c>
      <c r="G71" s="147" t="s">
        <v>44</v>
      </c>
      <c r="H71" s="154" t="s">
        <v>15</v>
      </c>
    </row>
    <row r="72" spans="1:8">
      <c r="A72" s="147" t="s">
        <v>2321</v>
      </c>
      <c r="B72" s="147" t="s">
        <v>8</v>
      </c>
      <c r="C72" s="147" t="s">
        <v>2314</v>
      </c>
      <c r="D72" s="147" t="s">
        <v>2322</v>
      </c>
      <c r="E72" s="147" t="s">
        <v>2323</v>
      </c>
      <c r="F72" s="147" t="s">
        <v>43</v>
      </c>
      <c r="G72" s="147" t="s">
        <v>49</v>
      </c>
      <c r="H72" s="154" t="s">
        <v>15</v>
      </c>
    </row>
    <row r="73" spans="1:8">
      <c r="A73" s="147" t="s">
        <v>2324</v>
      </c>
      <c r="B73" s="147" t="s">
        <v>8</v>
      </c>
      <c r="C73" s="147" t="s">
        <v>2325</v>
      </c>
      <c r="D73" s="147" t="s">
        <v>2326</v>
      </c>
      <c r="E73" s="147" t="s">
        <v>2327</v>
      </c>
      <c r="F73" s="147" t="s">
        <v>44</v>
      </c>
      <c r="G73" s="147" t="s">
        <v>43</v>
      </c>
      <c r="H73" s="154" t="s">
        <v>15</v>
      </c>
    </row>
    <row r="74" spans="1:8">
      <c r="A74" s="147" t="s">
        <v>2328</v>
      </c>
      <c r="B74" s="147" t="s">
        <v>8</v>
      </c>
      <c r="C74" s="147" t="s">
        <v>2306</v>
      </c>
      <c r="D74" s="147" t="s">
        <v>2329</v>
      </c>
      <c r="E74" s="147" t="s">
        <v>2330</v>
      </c>
      <c r="F74" s="147" t="s">
        <v>44</v>
      </c>
      <c r="G74" s="147" t="s">
        <v>66</v>
      </c>
      <c r="H74" s="154" t="s">
        <v>15</v>
      </c>
    </row>
    <row r="75" spans="1:8">
      <c r="A75" s="147" t="s">
        <v>3238</v>
      </c>
      <c r="B75" s="147" t="s">
        <v>8</v>
      </c>
      <c r="C75" s="147" t="s">
        <v>2281</v>
      </c>
      <c r="D75" s="112" t="s">
        <v>3235</v>
      </c>
      <c r="E75" s="147" t="s">
        <v>3239</v>
      </c>
      <c r="F75" s="147" t="s">
        <v>44</v>
      </c>
      <c r="G75" s="147" t="s">
        <v>43</v>
      </c>
      <c r="H75" s="154" t="s">
        <v>15</v>
      </c>
    </row>
    <row r="76" spans="1:8">
      <c r="A76" s="147" t="s">
        <v>2331</v>
      </c>
      <c r="B76" s="147" t="s">
        <v>8</v>
      </c>
      <c r="C76" s="147" t="s">
        <v>2197</v>
      </c>
      <c r="D76" s="147" t="s">
        <v>2332</v>
      </c>
      <c r="E76" s="147" t="s">
        <v>2333</v>
      </c>
      <c r="F76" s="147" t="s">
        <v>66</v>
      </c>
      <c r="G76" s="147" t="s">
        <v>44</v>
      </c>
      <c r="H76" s="154" t="s">
        <v>15</v>
      </c>
    </row>
    <row r="77" spans="1:8">
      <c r="A77" s="147" t="s">
        <v>2334</v>
      </c>
      <c r="B77" s="147" t="s">
        <v>8</v>
      </c>
      <c r="C77" s="147" t="s">
        <v>2318</v>
      </c>
      <c r="D77" s="147" t="s">
        <v>2335</v>
      </c>
      <c r="E77" s="147" t="s">
        <v>2336</v>
      </c>
      <c r="F77" s="147" t="s">
        <v>49</v>
      </c>
      <c r="G77" s="147" t="s">
        <v>44</v>
      </c>
      <c r="H77" s="154" t="s">
        <v>15</v>
      </c>
    </row>
    <row r="78" spans="1:8">
      <c r="A78" s="147" t="s">
        <v>2337</v>
      </c>
      <c r="B78" s="147" t="s">
        <v>8</v>
      </c>
      <c r="C78" s="147" t="s">
        <v>2197</v>
      </c>
      <c r="D78" s="147" t="s">
        <v>2338</v>
      </c>
      <c r="E78" s="147" t="s">
        <v>2339</v>
      </c>
      <c r="F78" s="147" t="s">
        <v>49</v>
      </c>
      <c r="G78" s="147" t="s">
        <v>44</v>
      </c>
      <c r="H78" s="154" t="s">
        <v>15</v>
      </c>
    </row>
    <row r="79" spans="1:8">
      <c r="A79" s="143"/>
      <c r="B79" s="143"/>
      <c r="C79" s="143"/>
      <c r="D79" s="143"/>
      <c r="E79" s="143"/>
      <c r="F79" s="143"/>
      <c r="G79" s="143"/>
      <c r="H79" s="143"/>
    </row>
    <row r="80" spans="1:8" ht="17.399999999999999">
      <c r="A80" s="233" t="s">
        <v>16</v>
      </c>
      <c r="B80" s="233"/>
      <c r="C80" s="233"/>
      <c r="D80" s="233"/>
      <c r="E80" s="233"/>
      <c r="F80" s="233"/>
      <c r="G80" s="233"/>
      <c r="H80" s="233"/>
    </row>
    <row r="81" spans="1:8">
      <c r="A81" s="144" t="s">
        <v>2340</v>
      </c>
      <c r="B81" s="144"/>
      <c r="C81" s="144" t="s">
        <v>2341</v>
      </c>
      <c r="D81" s="144"/>
      <c r="E81" s="228" t="s">
        <v>2342</v>
      </c>
      <c r="F81" s="228"/>
      <c r="G81" s="144" t="s">
        <v>2343</v>
      </c>
      <c r="H81" s="144"/>
    </row>
    <row r="82" spans="1:8" ht="15.6">
      <c r="A82" s="226" t="s">
        <v>30</v>
      </c>
      <c r="B82" s="226"/>
      <c r="C82" s="226"/>
      <c r="D82" s="226"/>
      <c r="E82" s="226"/>
      <c r="F82" s="226"/>
      <c r="G82" s="226"/>
      <c r="H82" s="226"/>
    </row>
    <row r="83" spans="1:8">
      <c r="A83" s="146" t="s">
        <v>31</v>
      </c>
      <c r="B83" s="146" t="s">
        <v>32</v>
      </c>
      <c r="C83" s="146" t="s">
        <v>33</v>
      </c>
      <c r="D83" s="146" t="s">
        <v>34</v>
      </c>
      <c r="E83" s="146" t="s">
        <v>35</v>
      </c>
      <c r="F83" s="146" t="s">
        <v>36</v>
      </c>
      <c r="G83" s="146" t="s">
        <v>37</v>
      </c>
      <c r="H83" s="146" t="s">
        <v>38</v>
      </c>
    </row>
    <row r="84" spans="1:8">
      <c r="A84" s="147" t="s">
        <v>2344</v>
      </c>
      <c r="B84" s="147" t="s">
        <v>8</v>
      </c>
      <c r="C84" s="147" t="s">
        <v>2345</v>
      </c>
      <c r="D84" s="147" t="s">
        <v>2346</v>
      </c>
      <c r="E84" s="147" t="s">
        <v>2347</v>
      </c>
      <c r="F84" s="147" t="s">
        <v>49</v>
      </c>
      <c r="G84" s="147" t="s">
        <v>49</v>
      </c>
      <c r="H84" s="155" t="s">
        <v>16</v>
      </c>
    </row>
    <row r="85" spans="1:8">
      <c r="A85" s="147" t="s">
        <v>2348</v>
      </c>
      <c r="B85" s="147" t="s">
        <v>8</v>
      </c>
      <c r="C85" s="147" t="s">
        <v>2310</v>
      </c>
      <c r="D85" s="147" t="s">
        <v>2311</v>
      </c>
      <c r="E85" s="147" t="s">
        <v>2312</v>
      </c>
      <c r="F85" s="147" t="s">
        <v>49</v>
      </c>
      <c r="G85" s="147" t="s">
        <v>49</v>
      </c>
      <c r="H85" s="155" t="s">
        <v>16</v>
      </c>
    </row>
    <row r="86" spans="1:8">
      <c r="A86" s="147" t="s">
        <v>2349</v>
      </c>
      <c r="B86" s="147" t="s">
        <v>8</v>
      </c>
      <c r="C86" s="147" t="s">
        <v>2081</v>
      </c>
      <c r="D86" s="147" t="s">
        <v>2350</v>
      </c>
      <c r="E86" s="147" t="s">
        <v>2351</v>
      </c>
      <c r="F86" s="147" t="s">
        <v>44</v>
      </c>
      <c r="G86" s="147" t="s">
        <v>43</v>
      </c>
      <c r="H86" s="155" t="s">
        <v>16</v>
      </c>
    </row>
    <row r="87" spans="1:8">
      <c r="A87" s="147" t="s">
        <v>2352</v>
      </c>
      <c r="B87" s="147" t="s">
        <v>8</v>
      </c>
      <c r="C87" s="147" t="s">
        <v>2353</v>
      </c>
      <c r="D87" s="147" t="s">
        <v>2354</v>
      </c>
      <c r="E87" s="147" t="s">
        <v>2355</v>
      </c>
      <c r="F87" s="147" t="s">
        <v>49</v>
      </c>
      <c r="G87" s="147" t="s">
        <v>73</v>
      </c>
      <c r="H87" s="155" t="s">
        <v>16</v>
      </c>
    </row>
    <row r="88" spans="1:8">
      <c r="A88" s="147" t="s">
        <v>2356</v>
      </c>
      <c r="B88" s="147" t="s">
        <v>8</v>
      </c>
      <c r="C88" s="147" t="s">
        <v>2357</v>
      </c>
      <c r="D88" s="147" t="s">
        <v>2358</v>
      </c>
      <c r="E88" s="147" t="s">
        <v>2359</v>
      </c>
      <c r="F88" s="147" t="s">
        <v>44</v>
      </c>
      <c r="G88" s="147" t="s">
        <v>44</v>
      </c>
      <c r="H88" s="155" t="s">
        <v>16</v>
      </c>
    </row>
    <row r="89" spans="1:8">
      <c r="A89" s="147" t="s">
        <v>2360</v>
      </c>
      <c r="B89" s="147" t="s">
        <v>8</v>
      </c>
      <c r="C89" s="147" t="s">
        <v>2310</v>
      </c>
      <c r="D89" s="147" t="s">
        <v>2361</v>
      </c>
      <c r="E89" s="147" t="s">
        <v>2362</v>
      </c>
      <c r="F89" s="147" t="s">
        <v>44</v>
      </c>
      <c r="G89" s="147" t="s">
        <v>66</v>
      </c>
      <c r="H89" s="155" t="s">
        <v>16</v>
      </c>
    </row>
    <row r="90" spans="1:8">
      <c r="A90" s="149" t="s">
        <v>2363</v>
      </c>
      <c r="B90" s="147" t="s">
        <v>8</v>
      </c>
      <c r="C90" s="147" t="s">
        <v>2152</v>
      </c>
      <c r="D90" s="147" t="s">
        <v>2364</v>
      </c>
      <c r="E90" s="147" t="s">
        <v>2365</v>
      </c>
      <c r="F90" s="147" t="s">
        <v>49</v>
      </c>
      <c r="G90" s="147" t="s">
        <v>49</v>
      </c>
      <c r="H90" s="155" t="s">
        <v>16</v>
      </c>
    </row>
    <row r="91" spans="1:8">
      <c r="A91" s="147" t="s">
        <v>2366</v>
      </c>
      <c r="B91" s="147" t="s">
        <v>8</v>
      </c>
      <c r="C91" s="147" t="s">
        <v>1175</v>
      </c>
      <c r="D91" s="147" t="s">
        <v>2367</v>
      </c>
      <c r="E91" s="147" t="s">
        <v>2368</v>
      </c>
      <c r="F91" s="147" t="s">
        <v>44</v>
      </c>
      <c r="G91" s="147" t="s">
        <v>43</v>
      </c>
      <c r="H91" s="155" t="s">
        <v>16</v>
      </c>
    </row>
    <row r="92" spans="1:8">
      <c r="A92" s="147" t="s">
        <v>2369</v>
      </c>
      <c r="B92" s="147" t="s">
        <v>8</v>
      </c>
      <c r="C92" s="147" t="s">
        <v>1175</v>
      </c>
      <c r="D92" s="147" t="s">
        <v>2011</v>
      </c>
      <c r="E92" s="147" t="s">
        <v>2012</v>
      </c>
      <c r="F92" s="147" t="s">
        <v>49</v>
      </c>
      <c r="G92" s="147" t="s">
        <v>43</v>
      </c>
      <c r="H92" s="155" t="s">
        <v>16</v>
      </c>
    </row>
    <row r="93" spans="1:8">
      <c r="A93" s="147" t="s">
        <v>2370</v>
      </c>
      <c r="B93" s="147" t="s">
        <v>8</v>
      </c>
      <c r="C93" s="147" t="s">
        <v>2152</v>
      </c>
      <c r="D93" s="147" t="s">
        <v>2371</v>
      </c>
      <c r="E93" s="147" t="s">
        <v>2372</v>
      </c>
      <c r="F93" s="147" t="s">
        <v>44</v>
      </c>
      <c r="G93" s="147" t="s">
        <v>66</v>
      </c>
      <c r="H93" s="155" t="s">
        <v>16</v>
      </c>
    </row>
    <row r="94" spans="1:8">
      <c r="A94" s="143"/>
      <c r="B94" s="143"/>
      <c r="C94" s="143"/>
      <c r="D94" s="143"/>
      <c r="E94" s="143"/>
      <c r="F94" s="143"/>
      <c r="G94" s="143"/>
      <c r="H94" s="143"/>
    </row>
    <row r="95" spans="1:8" ht="17.399999999999999">
      <c r="A95" s="234" t="s">
        <v>17</v>
      </c>
      <c r="B95" s="234"/>
      <c r="C95" s="234"/>
      <c r="D95" s="234"/>
      <c r="E95" s="234"/>
      <c r="F95" s="234"/>
      <c r="G95" s="234"/>
      <c r="H95" s="234"/>
    </row>
    <row r="96" spans="1:8">
      <c r="A96" s="156" t="s">
        <v>2373</v>
      </c>
      <c r="B96" s="156"/>
      <c r="C96" s="236" t="s">
        <v>686</v>
      </c>
      <c r="D96" s="236"/>
      <c r="E96" s="232" t="s">
        <v>2374</v>
      </c>
      <c r="F96" s="232"/>
      <c r="G96" s="156"/>
      <c r="H96" s="156" t="s">
        <v>2375</v>
      </c>
    </row>
    <row r="97" spans="1:8" ht="15.6">
      <c r="A97" s="226" t="s">
        <v>30</v>
      </c>
      <c r="B97" s="226"/>
      <c r="C97" s="226"/>
      <c r="D97" s="226"/>
      <c r="E97" s="226"/>
      <c r="F97" s="226"/>
      <c r="G97" s="226"/>
      <c r="H97" s="226"/>
    </row>
    <row r="98" spans="1:8">
      <c r="A98" s="146" t="s">
        <v>31</v>
      </c>
      <c r="B98" s="146" t="s">
        <v>32</v>
      </c>
      <c r="C98" s="146" t="s">
        <v>33</v>
      </c>
      <c r="D98" s="146" t="s">
        <v>34</v>
      </c>
      <c r="E98" s="146" t="s">
        <v>35</v>
      </c>
      <c r="F98" s="146" t="s">
        <v>36</v>
      </c>
      <c r="G98" s="146" t="s">
        <v>37</v>
      </c>
      <c r="H98" s="146" t="s">
        <v>38</v>
      </c>
    </row>
    <row r="99" spans="1:8">
      <c r="A99" s="147" t="s">
        <v>2376</v>
      </c>
      <c r="B99" s="147" t="s">
        <v>8</v>
      </c>
      <c r="C99" s="147" t="s">
        <v>2377</v>
      </c>
      <c r="D99" s="147" t="s">
        <v>2378</v>
      </c>
      <c r="E99" s="147" t="s">
        <v>2379</v>
      </c>
      <c r="F99" s="147" t="s">
        <v>44</v>
      </c>
      <c r="G99" s="147" t="s">
        <v>49</v>
      </c>
      <c r="H99" s="157" t="s">
        <v>17</v>
      </c>
    </row>
    <row r="100" spans="1:8">
      <c r="A100" s="147" t="s">
        <v>2380</v>
      </c>
      <c r="B100" s="147" t="s">
        <v>8</v>
      </c>
      <c r="C100" s="147" t="s">
        <v>2152</v>
      </c>
      <c r="D100" s="147" t="s">
        <v>2381</v>
      </c>
      <c r="E100" s="147" t="s">
        <v>2382</v>
      </c>
      <c r="F100" s="147" t="s">
        <v>49</v>
      </c>
      <c r="G100" s="147" t="s">
        <v>43</v>
      </c>
      <c r="H100" s="157" t="s">
        <v>17</v>
      </c>
    </row>
    <row r="101" spans="1:8">
      <c r="A101" s="147" t="s">
        <v>2383</v>
      </c>
      <c r="B101" s="147" t="s">
        <v>8</v>
      </c>
      <c r="C101" s="147" t="s">
        <v>2193</v>
      </c>
      <c r="D101" s="147" t="s">
        <v>2035</v>
      </c>
      <c r="E101" s="147" t="s">
        <v>2036</v>
      </c>
      <c r="F101" s="147" t="s">
        <v>49</v>
      </c>
      <c r="G101" s="147" t="s">
        <v>44</v>
      </c>
      <c r="H101" s="157" t="s">
        <v>17</v>
      </c>
    </row>
    <row r="102" spans="1:8">
      <c r="A102" s="147" t="s">
        <v>2384</v>
      </c>
      <c r="B102" s="147" t="s">
        <v>8</v>
      </c>
      <c r="C102" s="147" t="s">
        <v>2152</v>
      </c>
      <c r="D102" s="147" t="s">
        <v>2385</v>
      </c>
      <c r="E102" s="147" t="s">
        <v>2386</v>
      </c>
      <c r="F102" s="147" t="s">
        <v>44</v>
      </c>
      <c r="G102" s="147" t="s">
        <v>66</v>
      </c>
      <c r="H102" s="157" t="s">
        <v>17</v>
      </c>
    </row>
    <row r="103" spans="1:8" ht="11.1" customHeight="1">
      <c r="A103" s="147" t="s">
        <v>2387</v>
      </c>
      <c r="B103" s="147" t="s">
        <v>9</v>
      </c>
      <c r="C103" s="147" t="s">
        <v>2388</v>
      </c>
      <c r="D103" s="147" t="s">
        <v>2389</v>
      </c>
      <c r="E103" s="147" t="s">
        <v>2390</v>
      </c>
      <c r="F103" s="147" t="s">
        <v>66</v>
      </c>
      <c r="G103" s="147" t="s">
        <v>73</v>
      </c>
      <c r="H103" s="157" t="s">
        <v>17</v>
      </c>
    </row>
    <row r="104" spans="1:8" ht="11.1" customHeight="1">
      <c r="A104" s="147" t="s">
        <v>2391</v>
      </c>
      <c r="B104" s="147" t="s">
        <v>8</v>
      </c>
      <c r="C104" s="147" t="s">
        <v>2193</v>
      </c>
      <c r="D104" s="147" t="s">
        <v>2392</v>
      </c>
      <c r="E104" s="147" t="s">
        <v>2393</v>
      </c>
      <c r="F104" s="147" t="s">
        <v>43</v>
      </c>
      <c r="G104" s="147" t="s">
        <v>44</v>
      </c>
      <c r="H104" s="157" t="s">
        <v>17</v>
      </c>
    </row>
    <row r="105" spans="1:8">
      <c r="A105" s="149" t="s">
        <v>2394</v>
      </c>
      <c r="B105" s="147" t="s">
        <v>8</v>
      </c>
      <c r="C105" s="147" t="s">
        <v>2395</v>
      </c>
      <c r="D105" s="147" t="s">
        <v>2396</v>
      </c>
      <c r="E105" s="147" t="s">
        <v>2397</v>
      </c>
      <c r="F105" s="147" t="s">
        <v>49</v>
      </c>
      <c r="G105" s="147" t="s">
        <v>43</v>
      </c>
      <c r="H105" s="157" t="s">
        <v>17</v>
      </c>
    </row>
    <row r="106" spans="1:8">
      <c r="A106" s="147" t="s">
        <v>2398</v>
      </c>
      <c r="B106" s="147" t="s">
        <v>8</v>
      </c>
      <c r="C106" s="147" t="s">
        <v>2377</v>
      </c>
      <c r="D106" s="147" t="s">
        <v>2399</v>
      </c>
      <c r="E106" s="147" t="s">
        <v>2400</v>
      </c>
      <c r="F106" s="147" t="s">
        <v>49</v>
      </c>
      <c r="G106" s="147" t="s">
        <v>43</v>
      </c>
      <c r="H106" s="157" t="s">
        <v>17</v>
      </c>
    </row>
    <row r="107" spans="1:8">
      <c r="A107" s="147" t="s">
        <v>2401</v>
      </c>
      <c r="B107" s="147" t="s">
        <v>8</v>
      </c>
      <c r="C107" s="147" t="s">
        <v>2208</v>
      </c>
      <c r="D107" s="147" t="s">
        <v>2402</v>
      </c>
      <c r="E107" s="147" t="s">
        <v>2403</v>
      </c>
      <c r="F107" s="147" t="s">
        <v>66</v>
      </c>
      <c r="G107" s="147" t="s">
        <v>43</v>
      </c>
      <c r="H107" s="157" t="s">
        <v>17</v>
      </c>
    </row>
    <row r="108" spans="1:8">
      <c r="A108" s="149" t="s">
        <v>2404</v>
      </c>
      <c r="B108" s="147" t="s">
        <v>8</v>
      </c>
      <c r="C108" s="147" t="s">
        <v>2395</v>
      </c>
      <c r="D108" s="147" t="s">
        <v>2405</v>
      </c>
      <c r="E108" s="147" t="s">
        <v>2406</v>
      </c>
      <c r="F108" s="147" t="s">
        <v>44</v>
      </c>
      <c r="G108" s="147" t="s">
        <v>44</v>
      </c>
      <c r="H108" s="157" t="s">
        <v>17</v>
      </c>
    </row>
    <row r="109" spans="1:8">
      <c r="A109" s="147"/>
      <c r="B109" s="147"/>
      <c r="C109" s="147"/>
      <c r="D109" s="147"/>
      <c r="E109" s="147"/>
      <c r="F109" s="147"/>
      <c r="G109" s="147"/>
      <c r="H109" s="182"/>
    </row>
    <row r="110" spans="1:8" ht="18" customHeight="1">
      <c r="A110" s="241" t="s">
        <v>18</v>
      </c>
      <c r="B110" s="241"/>
      <c r="C110" s="241"/>
      <c r="D110" s="241"/>
      <c r="E110" s="241"/>
      <c r="F110" s="241"/>
      <c r="G110" s="241"/>
      <c r="H110" s="241"/>
    </row>
    <row r="111" spans="1:8" ht="13.8" customHeight="1">
      <c r="A111" s="177" t="s">
        <v>2407</v>
      </c>
      <c r="B111" s="228" t="s">
        <v>686</v>
      </c>
      <c r="C111" s="228"/>
      <c r="D111" s="144"/>
      <c r="E111" s="237" t="s">
        <v>3281</v>
      </c>
      <c r="F111" s="237"/>
      <c r="G111" s="144"/>
      <c r="H111" s="144" t="s">
        <v>2408</v>
      </c>
    </row>
    <row r="112" spans="1:8" ht="15.6">
      <c r="A112" s="226" t="s">
        <v>30</v>
      </c>
      <c r="B112" s="226"/>
      <c r="C112" s="226"/>
      <c r="D112" s="226"/>
      <c r="E112" s="226"/>
      <c r="F112" s="226"/>
      <c r="G112" s="226"/>
      <c r="H112" s="226"/>
    </row>
    <row r="113" spans="1:8">
      <c r="A113" s="146" t="s">
        <v>31</v>
      </c>
      <c r="B113" s="146" t="s">
        <v>32</v>
      </c>
      <c r="C113" s="146" t="s">
        <v>33</v>
      </c>
      <c r="D113" s="146" t="s">
        <v>34</v>
      </c>
      <c r="E113" s="146" t="s">
        <v>35</v>
      </c>
      <c r="F113" s="146" t="s">
        <v>36</v>
      </c>
      <c r="G113" s="146" t="s">
        <v>37</v>
      </c>
      <c r="H113" s="146" t="s">
        <v>38</v>
      </c>
    </row>
    <row r="114" spans="1:8">
      <c r="A114" s="147" t="s">
        <v>2409</v>
      </c>
      <c r="B114" s="147" t="s">
        <v>8</v>
      </c>
      <c r="C114" s="147" t="s">
        <v>2410</v>
      </c>
      <c r="D114" s="147" t="s">
        <v>2411</v>
      </c>
      <c r="E114" s="147" t="s">
        <v>2412</v>
      </c>
      <c r="F114" s="147" t="s">
        <v>43</v>
      </c>
      <c r="G114" s="147" t="s">
        <v>44</v>
      </c>
      <c r="H114" s="168" t="s">
        <v>18</v>
      </c>
    </row>
    <row r="115" spans="1:8">
      <c r="A115" s="147" t="s">
        <v>2413</v>
      </c>
      <c r="B115" s="147" t="s">
        <v>8</v>
      </c>
      <c r="C115" s="147" t="s">
        <v>2306</v>
      </c>
      <c r="D115" s="147" t="s">
        <v>2414</v>
      </c>
      <c r="E115" s="147" t="s">
        <v>2415</v>
      </c>
      <c r="F115" s="147" t="s">
        <v>49</v>
      </c>
      <c r="G115" s="147" t="s">
        <v>49</v>
      </c>
      <c r="H115" s="168" t="s">
        <v>18</v>
      </c>
    </row>
    <row r="116" spans="1:8">
      <c r="A116" s="147" t="s">
        <v>2416</v>
      </c>
      <c r="B116" s="147" t="s">
        <v>8</v>
      </c>
      <c r="C116" s="147" t="s">
        <v>2417</v>
      </c>
      <c r="D116" s="147" t="s">
        <v>2418</v>
      </c>
      <c r="E116" s="147" t="s">
        <v>2419</v>
      </c>
      <c r="F116" s="147" t="s">
        <v>44</v>
      </c>
      <c r="G116" s="147" t="s">
        <v>49</v>
      </c>
      <c r="H116" s="168" t="s">
        <v>18</v>
      </c>
    </row>
    <row r="117" spans="1:8">
      <c r="A117" s="149" t="s">
        <v>2420</v>
      </c>
      <c r="B117" s="147" t="s">
        <v>8</v>
      </c>
      <c r="C117" s="147" t="s">
        <v>2395</v>
      </c>
      <c r="D117" s="147" t="s">
        <v>2421</v>
      </c>
      <c r="E117" s="147" t="s">
        <v>2422</v>
      </c>
      <c r="F117" s="147" t="s">
        <v>66</v>
      </c>
      <c r="G117" s="147" t="s">
        <v>43</v>
      </c>
      <c r="H117" s="168" t="s">
        <v>18</v>
      </c>
    </row>
    <row r="118" spans="1:8">
      <c r="A118" s="147" t="s">
        <v>2423</v>
      </c>
      <c r="B118" s="147" t="s">
        <v>8</v>
      </c>
      <c r="C118" s="147" t="s">
        <v>2424</v>
      </c>
      <c r="D118" s="147" t="s">
        <v>2425</v>
      </c>
      <c r="E118" s="147" t="s">
        <v>2426</v>
      </c>
      <c r="F118" s="147" t="s">
        <v>44</v>
      </c>
      <c r="G118" s="147" t="s">
        <v>44</v>
      </c>
      <c r="H118" s="168" t="s">
        <v>18</v>
      </c>
    </row>
    <row r="119" spans="1:8">
      <c r="A119" s="147" t="s">
        <v>2427</v>
      </c>
      <c r="B119" s="147" t="s">
        <v>8</v>
      </c>
      <c r="C119" s="147" t="s">
        <v>2417</v>
      </c>
      <c r="D119" s="147" t="s">
        <v>2428</v>
      </c>
      <c r="E119" s="147" t="s">
        <v>2429</v>
      </c>
      <c r="F119" s="147" t="s">
        <v>44</v>
      </c>
      <c r="G119" s="147" t="s">
        <v>49</v>
      </c>
      <c r="H119" s="168" t="s">
        <v>18</v>
      </c>
    </row>
    <row r="120" spans="1:8">
      <c r="A120" s="147" t="s">
        <v>2430</v>
      </c>
      <c r="B120" s="147" t="s">
        <v>8</v>
      </c>
      <c r="C120" s="147" t="s">
        <v>2431</v>
      </c>
      <c r="D120" s="147" t="s">
        <v>2432</v>
      </c>
      <c r="E120" s="147" t="s">
        <v>2433</v>
      </c>
      <c r="F120" s="147" t="s">
        <v>66</v>
      </c>
      <c r="G120" s="147" t="s">
        <v>44</v>
      </c>
      <c r="H120" s="168" t="s">
        <v>18</v>
      </c>
    </row>
    <row r="121" spans="1:8">
      <c r="A121" s="149" t="s">
        <v>2434</v>
      </c>
      <c r="B121" s="147" t="s">
        <v>8</v>
      </c>
      <c r="C121" s="147" t="s">
        <v>2395</v>
      </c>
      <c r="D121" s="147" t="s">
        <v>2435</v>
      </c>
      <c r="E121" s="147" t="s">
        <v>2436</v>
      </c>
      <c r="F121" s="147" t="s">
        <v>44</v>
      </c>
      <c r="G121" s="147" t="s">
        <v>73</v>
      </c>
      <c r="H121" s="168" t="s">
        <v>18</v>
      </c>
    </row>
    <row r="122" spans="1:8">
      <c r="A122" s="147" t="s">
        <v>2437</v>
      </c>
      <c r="B122" s="147" t="s">
        <v>8</v>
      </c>
      <c r="C122" s="147" t="s">
        <v>2438</v>
      </c>
      <c r="D122" s="147" t="s">
        <v>2439</v>
      </c>
      <c r="E122" s="147" t="s">
        <v>2440</v>
      </c>
      <c r="F122" s="147" t="s">
        <v>49</v>
      </c>
      <c r="G122" s="147" t="s">
        <v>43</v>
      </c>
      <c r="H122" s="168" t="s">
        <v>18</v>
      </c>
    </row>
    <row r="123" spans="1:8">
      <c r="A123" s="147" t="s">
        <v>2441</v>
      </c>
      <c r="B123" s="147" t="s">
        <v>8</v>
      </c>
      <c r="C123" s="147" t="s">
        <v>2306</v>
      </c>
      <c r="D123" s="147" t="s">
        <v>2442</v>
      </c>
      <c r="E123" s="147" t="s">
        <v>2443</v>
      </c>
      <c r="F123" s="147" t="s">
        <v>44</v>
      </c>
      <c r="G123" s="147" t="s">
        <v>73</v>
      </c>
      <c r="H123" s="168" t="s">
        <v>18</v>
      </c>
    </row>
    <row r="124" spans="1:8">
      <c r="A124" s="147"/>
      <c r="B124" s="147"/>
      <c r="C124" s="147"/>
      <c r="D124" s="147"/>
      <c r="E124" s="147"/>
      <c r="F124" s="147"/>
      <c r="G124" s="147"/>
      <c r="H124" s="182"/>
    </row>
    <row r="125" spans="1:8" ht="17.399999999999999">
      <c r="A125" s="242" t="s">
        <v>973</v>
      </c>
      <c r="B125" s="242"/>
      <c r="C125" s="242"/>
      <c r="D125" s="242"/>
      <c r="E125" s="242"/>
      <c r="F125" s="242"/>
      <c r="G125" s="242"/>
      <c r="H125" s="242"/>
    </row>
    <row r="126" spans="1:8">
      <c r="A126" s="177" t="s">
        <v>2444</v>
      </c>
      <c r="B126" s="144"/>
      <c r="C126" s="144" t="s">
        <v>2445</v>
      </c>
      <c r="D126" s="144"/>
      <c r="E126" s="237" t="s">
        <v>2446</v>
      </c>
      <c r="F126" s="237"/>
      <c r="G126" s="144"/>
      <c r="H126" s="144" t="s">
        <v>2447</v>
      </c>
    </row>
    <row r="127" spans="1:8" ht="15.6">
      <c r="A127" s="226" t="s">
        <v>30</v>
      </c>
      <c r="B127" s="226"/>
      <c r="C127" s="226"/>
      <c r="D127" s="226"/>
      <c r="E127" s="226"/>
      <c r="F127" s="226"/>
      <c r="G127" s="226"/>
      <c r="H127" s="226"/>
    </row>
    <row r="128" spans="1:8">
      <c r="A128" s="146" t="s">
        <v>31</v>
      </c>
      <c r="B128" s="146" t="s">
        <v>32</v>
      </c>
      <c r="C128" s="146" t="s">
        <v>33</v>
      </c>
      <c r="D128" s="146" t="s">
        <v>34</v>
      </c>
      <c r="E128" s="146" t="s">
        <v>35</v>
      </c>
      <c r="F128" s="146" t="s">
        <v>36</v>
      </c>
      <c r="G128" s="146" t="s">
        <v>37</v>
      </c>
      <c r="H128" s="146" t="s">
        <v>38</v>
      </c>
    </row>
    <row r="129" spans="1:8">
      <c r="A129" s="149" t="s">
        <v>2448</v>
      </c>
      <c r="B129" s="147" t="s">
        <v>8</v>
      </c>
      <c r="C129" s="147" t="s">
        <v>2301</v>
      </c>
      <c r="D129" s="147" t="s">
        <v>2449</v>
      </c>
      <c r="E129" s="147" t="s">
        <v>2450</v>
      </c>
      <c r="F129" s="147" t="s">
        <v>73</v>
      </c>
      <c r="G129" s="147" t="s">
        <v>66</v>
      </c>
      <c r="H129" s="170" t="s">
        <v>973</v>
      </c>
    </row>
    <row r="130" spans="1:8">
      <c r="A130" s="147" t="s">
        <v>2451</v>
      </c>
      <c r="B130" s="147" t="s">
        <v>8</v>
      </c>
      <c r="C130" s="147" t="s">
        <v>2452</v>
      </c>
      <c r="D130" s="147" t="s">
        <v>2453</v>
      </c>
      <c r="E130" s="147" t="s">
        <v>2454</v>
      </c>
      <c r="F130" s="147" t="s">
        <v>49</v>
      </c>
      <c r="G130" s="147" t="s">
        <v>43</v>
      </c>
      <c r="H130" s="170" t="s">
        <v>973</v>
      </c>
    </row>
    <row r="131" spans="1:8">
      <c r="A131" s="147" t="s">
        <v>2455</v>
      </c>
      <c r="B131" s="147" t="s">
        <v>8</v>
      </c>
      <c r="C131" s="147" t="s">
        <v>2456</v>
      </c>
      <c r="D131" s="147" t="s">
        <v>2457</v>
      </c>
      <c r="E131" s="147" t="s">
        <v>2458</v>
      </c>
      <c r="F131" s="147" t="s">
        <v>66</v>
      </c>
      <c r="G131" s="147" t="s">
        <v>73</v>
      </c>
      <c r="H131" s="170" t="s">
        <v>973</v>
      </c>
    </row>
    <row r="132" spans="1:8">
      <c r="A132" s="147" t="s">
        <v>2459</v>
      </c>
      <c r="B132" s="147" t="s">
        <v>8</v>
      </c>
      <c r="C132" s="147" t="s">
        <v>2460</v>
      </c>
      <c r="D132" s="147" t="s">
        <v>2461</v>
      </c>
      <c r="E132" s="147" t="s">
        <v>2462</v>
      </c>
      <c r="F132" s="147" t="s">
        <v>44</v>
      </c>
      <c r="G132" s="147" t="s">
        <v>73</v>
      </c>
      <c r="H132" s="170" t="s">
        <v>973</v>
      </c>
    </row>
    <row r="133" spans="1:8">
      <c r="A133" s="147" t="s">
        <v>2463</v>
      </c>
      <c r="B133" s="147" t="s">
        <v>8</v>
      </c>
      <c r="C133" s="147" t="s">
        <v>2395</v>
      </c>
      <c r="D133" s="147" t="s">
        <v>2464</v>
      </c>
      <c r="E133" s="147" t="s">
        <v>2465</v>
      </c>
      <c r="F133" s="147" t="s">
        <v>44</v>
      </c>
      <c r="G133" s="147" t="s">
        <v>66</v>
      </c>
      <c r="H133" s="170" t="s">
        <v>973</v>
      </c>
    </row>
    <row r="134" spans="1:8">
      <c r="A134" s="147" t="s">
        <v>2466</v>
      </c>
      <c r="B134" s="147" t="s">
        <v>8</v>
      </c>
      <c r="C134" s="147" t="s">
        <v>2467</v>
      </c>
      <c r="D134" s="147" t="s">
        <v>2468</v>
      </c>
      <c r="E134" s="147" t="s">
        <v>2469</v>
      </c>
      <c r="F134" s="147" t="s">
        <v>43</v>
      </c>
      <c r="G134" s="147" t="s">
        <v>73</v>
      </c>
      <c r="H134" s="170" t="s">
        <v>973</v>
      </c>
    </row>
    <row r="135" spans="1:8">
      <c r="A135" s="147" t="s">
        <v>2470</v>
      </c>
      <c r="B135" s="147" t="s">
        <v>8</v>
      </c>
      <c r="C135" s="147" t="s">
        <v>2395</v>
      </c>
      <c r="D135" s="147" t="s">
        <v>2471</v>
      </c>
      <c r="E135" s="147" t="s">
        <v>2472</v>
      </c>
      <c r="F135" s="147" t="s">
        <v>49</v>
      </c>
      <c r="G135" s="147" t="s">
        <v>44</v>
      </c>
      <c r="H135" s="170" t="s">
        <v>973</v>
      </c>
    </row>
    <row r="136" spans="1:8">
      <c r="A136" s="147" t="s">
        <v>2473</v>
      </c>
      <c r="B136" s="147" t="s">
        <v>8</v>
      </c>
      <c r="C136" s="147" t="s">
        <v>2474</v>
      </c>
      <c r="D136" s="147" t="s">
        <v>2475</v>
      </c>
      <c r="E136" s="147" t="s">
        <v>2476</v>
      </c>
      <c r="F136" s="147" t="s">
        <v>49</v>
      </c>
      <c r="G136" s="147" t="s">
        <v>44</v>
      </c>
      <c r="H136" s="170" t="s">
        <v>973</v>
      </c>
    </row>
    <row r="137" spans="1:8">
      <c r="A137" s="147" t="s">
        <v>2477</v>
      </c>
      <c r="B137" s="147" t="s">
        <v>8</v>
      </c>
      <c r="C137" s="147" t="s">
        <v>2456</v>
      </c>
      <c r="D137" s="147" t="s">
        <v>2478</v>
      </c>
      <c r="E137" s="147" t="s">
        <v>2479</v>
      </c>
      <c r="F137" s="147" t="s">
        <v>44</v>
      </c>
      <c r="G137" s="147" t="s">
        <v>44</v>
      </c>
      <c r="H137" s="170" t="s">
        <v>973</v>
      </c>
    </row>
    <row r="138" spans="1:8">
      <c r="A138" s="147" t="s">
        <v>2480</v>
      </c>
      <c r="B138" s="147" t="s">
        <v>8</v>
      </c>
      <c r="C138" s="147" t="s">
        <v>46</v>
      </c>
      <c r="D138" s="147" t="s">
        <v>446</v>
      </c>
      <c r="E138" s="147" t="s">
        <v>447</v>
      </c>
      <c r="F138" s="147" t="s">
        <v>44</v>
      </c>
      <c r="G138" s="147" t="s">
        <v>43</v>
      </c>
      <c r="H138" s="170" t="s">
        <v>973</v>
      </c>
    </row>
  </sheetData>
  <sortState xmlns:xlrd2="http://schemas.microsoft.com/office/spreadsheetml/2017/richdata2" ref="A130:H138">
    <sortCondition ref="A129:A138"/>
  </sortState>
  <mergeCells count="30">
    <mergeCell ref="A125:H125"/>
    <mergeCell ref="A127:H127"/>
    <mergeCell ref="C96:D96"/>
    <mergeCell ref="E111:F111"/>
    <mergeCell ref="E126:F126"/>
    <mergeCell ref="A110:H110"/>
    <mergeCell ref="A112:H112"/>
    <mergeCell ref="E96:F96"/>
    <mergeCell ref="B111:C111"/>
    <mergeCell ref="A82:H82"/>
    <mergeCell ref="A95:H95"/>
    <mergeCell ref="A97:H97"/>
    <mergeCell ref="A34:H34"/>
    <mergeCell ref="A36:H36"/>
    <mergeCell ref="A49:H49"/>
    <mergeCell ref="A51:H51"/>
    <mergeCell ref="A64:H64"/>
    <mergeCell ref="E35:F35"/>
    <mergeCell ref="E50:F50"/>
    <mergeCell ref="E81:F81"/>
    <mergeCell ref="E65:F65"/>
    <mergeCell ref="A66:H66"/>
    <mergeCell ref="A80:H80"/>
    <mergeCell ref="A1:H1"/>
    <mergeCell ref="A4:H4"/>
    <mergeCell ref="A6:H6"/>
    <mergeCell ref="A19:H19"/>
    <mergeCell ref="A21:H21"/>
    <mergeCell ref="E5:F5"/>
    <mergeCell ref="E20:F2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39997558519241921"/>
  </sheetPr>
  <dimension ref="A1:H75"/>
  <sheetViews>
    <sheetView workbookViewId="0">
      <selection sqref="A1:H66"/>
    </sheetView>
  </sheetViews>
  <sheetFormatPr defaultRowHeight="13.8"/>
  <cols>
    <col min="1" max="1" width="24" customWidth="1"/>
    <col min="2" max="2" width="9" customWidth="1"/>
    <col min="3" max="4" width="30" customWidth="1"/>
    <col min="5" max="5" width="17" customWidth="1"/>
    <col min="6" max="6" width="18.69921875" customWidth="1"/>
    <col min="7" max="7" width="20" customWidth="1"/>
    <col min="8" max="8" width="24" customWidth="1"/>
  </cols>
  <sheetData>
    <row r="1" spans="1:8" ht="21.6" customHeight="1">
      <c r="A1" s="253" t="s">
        <v>2481</v>
      </c>
      <c r="B1" s="253"/>
      <c r="C1" s="253"/>
      <c r="D1" s="253"/>
      <c r="E1" s="253"/>
      <c r="F1" s="253"/>
      <c r="G1" s="253"/>
      <c r="H1" s="253"/>
    </row>
    <row r="2" spans="1:8">
      <c r="A2" s="158" t="str">
        <f>HYPERLINK("#'Home'!A1","← Back to Home")</f>
        <v>← Back to Home</v>
      </c>
      <c r="B2" s="143"/>
      <c r="C2" s="143"/>
      <c r="D2" s="143"/>
      <c r="E2" s="143"/>
      <c r="F2" s="143"/>
      <c r="G2" s="143"/>
      <c r="H2" s="143"/>
    </row>
    <row r="3" spans="1:8">
      <c r="A3" s="143"/>
      <c r="B3" s="143"/>
      <c r="C3" s="143"/>
      <c r="D3" s="143"/>
      <c r="E3" s="143"/>
      <c r="F3" s="143"/>
      <c r="G3" s="143"/>
      <c r="H3" s="143"/>
    </row>
    <row r="4" spans="1:8" ht="17.399999999999999">
      <c r="A4" s="225" t="s">
        <v>11</v>
      </c>
      <c r="B4" s="225"/>
      <c r="C4" s="225"/>
      <c r="D4" s="225"/>
      <c r="E4" s="225"/>
      <c r="F4" s="225"/>
      <c r="G4" s="225"/>
      <c r="H4" s="225"/>
    </row>
    <row r="5" spans="1:8">
      <c r="A5" s="144" t="s">
        <v>2067</v>
      </c>
      <c r="B5" s="144"/>
      <c r="C5" s="144" t="s">
        <v>2068</v>
      </c>
      <c r="D5" s="144"/>
      <c r="E5" s="228" t="s">
        <v>2069</v>
      </c>
      <c r="F5" s="228"/>
      <c r="G5" s="144"/>
      <c r="H5" s="144" t="s">
        <v>2070</v>
      </c>
    </row>
    <row r="6" spans="1:8" ht="15.6">
      <c r="A6" s="226" t="s">
        <v>30</v>
      </c>
      <c r="B6" s="226"/>
      <c r="C6" s="226"/>
      <c r="D6" s="226"/>
      <c r="E6" s="226"/>
      <c r="F6" s="226"/>
      <c r="G6" s="226"/>
      <c r="H6" s="226"/>
    </row>
    <row r="7" spans="1:8">
      <c r="A7" s="146" t="s">
        <v>31</v>
      </c>
      <c r="B7" s="146" t="s">
        <v>32</v>
      </c>
      <c r="C7" s="146" t="s">
        <v>33</v>
      </c>
      <c r="D7" s="146" t="s">
        <v>34</v>
      </c>
      <c r="E7" s="146" t="s">
        <v>35</v>
      </c>
      <c r="F7" s="146" t="s">
        <v>36</v>
      </c>
      <c r="G7" s="146" t="s">
        <v>37</v>
      </c>
      <c r="H7" s="146" t="s">
        <v>38</v>
      </c>
    </row>
    <row r="8" spans="1:8">
      <c r="A8" s="147" t="s">
        <v>2482</v>
      </c>
      <c r="B8" s="147" t="s">
        <v>9</v>
      </c>
      <c r="C8" s="147" t="s">
        <v>249</v>
      </c>
      <c r="D8" s="147" t="s">
        <v>2483</v>
      </c>
      <c r="E8" s="147" t="s">
        <v>2484</v>
      </c>
      <c r="F8" s="147" t="s">
        <v>49</v>
      </c>
      <c r="G8" s="147" t="s">
        <v>44</v>
      </c>
      <c r="H8" s="148" t="s">
        <v>11</v>
      </c>
    </row>
    <row r="9" spans="1:8">
      <c r="A9" s="147" t="s">
        <v>2485</v>
      </c>
      <c r="B9" s="147" t="s">
        <v>9</v>
      </c>
      <c r="C9" s="147" t="s">
        <v>2486</v>
      </c>
      <c r="D9" s="147" t="s">
        <v>2487</v>
      </c>
      <c r="E9" s="147" t="s">
        <v>2488</v>
      </c>
      <c r="F9" s="147" t="s">
        <v>44</v>
      </c>
      <c r="G9" s="147" t="s">
        <v>66</v>
      </c>
      <c r="H9" s="148" t="s">
        <v>11</v>
      </c>
    </row>
    <row r="10" spans="1:8">
      <c r="A10" s="147" t="s">
        <v>2489</v>
      </c>
      <c r="B10" s="147" t="s">
        <v>9</v>
      </c>
      <c r="C10" s="147" t="s">
        <v>2490</v>
      </c>
      <c r="D10" s="147" t="s">
        <v>2491</v>
      </c>
      <c r="E10" s="147" t="s">
        <v>2492</v>
      </c>
      <c r="F10" s="147" t="s">
        <v>49</v>
      </c>
      <c r="G10" s="147" t="s">
        <v>49</v>
      </c>
      <c r="H10" s="148" t="s">
        <v>11</v>
      </c>
    </row>
    <row r="11" spans="1:8">
      <c r="A11" s="147" t="s">
        <v>2493</v>
      </c>
      <c r="B11" s="147" t="s">
        <v>9</v>
      </c>
      <c r="C11" s="147" t="s">
        <v>2258</v>
      </c>
      <c r="D11" s="147" t="s">
        <v>906</v>
      </c>
      <c r="E11" s="147" t="s">
        <v>907</v>
      </c>
      <c r="F11" s="147" t="s">
        <v>66</v>
      </c>
      <c r="G11" s="147" t="s">
        <v>43</v>
      </c>
      <c r="H11" s="148" t="s">
        <v>11</v>
      </c>
    </row>
    <row r="12" spans="1:8">
      <c r="A12" s="147" t="s">
        <v>2494</v>
      </c>
      <c r="B12" s="147" t="s">
        <v>9</v>
      </c>
      <c r="C12" s="147" t="s">
        <v>1698</v>
      </c>
      <c r="D12" s="147" t="s">
        <v>2495</v>
      </c>
      <c r="E12" s="147" t="s">
        <v>2496</v>
      </c>
      <c r="F12" s="147" t="s">
        <v>43</v>
      </c>
      <c r="G12" s="147" t="s">
        <v>44</v>
      </c>
      <c r="H12" s="148" t="s">
        <v>11</v>
      </c>
    </row>
    <row r="13" spans="1:8">
      <c r="A13" s="147" t="s">
        <v>2497</v>
      </c>
      <c r="B13" s="147" t="s">
        <v>9</v>
      </c>
      <c r="C13" s="147" t="s">
        <v>249</v>
      </c>
      <c r="D13" s="147" t="s">
        <v>2498</v>
      </c>
      <c r="E13" s="147" t="s">
        <v>2499</v>
      </c>
      <c r="F13" s="147" t="s">
        <v>44</v>
      </c>
      <c r="G13" s="147" t="s">
        <v>43</v>
      </c>
      <c r="H13" s="148" t="s">
        <v>11</v>
      </c>
    </row>
    <row r="14" spans="1:8">
      <c r="A14" s="147" t="s">
        <v>2500</v>
      </c>
      <c r="B14" s="147" t="s">
        <v>9</v>
      </c>
      <c r="C14" s="147" t="s">
        <v>2501</v>
      </c>
      <c r="D14" s="147" t="s">
        <v>2502</v>
      </c>
      <c r="E14" s="147" t="s">
        <v>2503</v>
      </c>
      <c r="F14" s="147" t="s">
        <v>49</v>
      </c>
      <c r="G14" s="147" t="s">
        <v>49</v>
      </c>
      <c r="H14" s="148" t="s">
        <v>11</v>
      </c>
    </row>
    <row r="15" spans="1:8">
      <c r="A15" s="147" t="s">
        <v>2504</v>
      </c>
      <c r="B15" s="147" t="s">
        <v>9</v>
      </c>
      <c r="C15" s="147" t="s">
        <v>2505</v>
      </c>
      <c r="D15" s="147" t="s">
        <v>2506</v>
      </c>
      <c r="E15" s="147" t="s">
        <v>2507</v>
      </c>
      <c r="F15" s="147" t="s">
        <v>49</v>
      </c>
      <c r="G15" s="147" t="s">
        <v>44</v>
      </c>
      <c r="H15" s="148" t="s">
        <v>11</v>
      </c>
    </row>
    <row r="16" spans="1:8">
      <c r="A16" s="149" t="s">
        <v>2508</v>
      </c>
      <c r="B16" s="147" t="s">
        <v>9</v>
      </c>
      <c r="C16" s="147" t="s">
        <v>2081</v>
      </c>
      <c r="D16" s="147" t="s">
        <v>2509</v>
      </c>
      <c r="E16" s="147" t="s">
        <v>2510</v>
      </c>
      <c r="F16" s="147" t="s">
        <v>43</v>
      </c>
      <c r="G16" s="147" t="s">
        <v>49</v>
      </c>
      <c r="H16" s="148" t="s">
        <v>11</v>
      </c>
    </row>
    <row r="17" spans="1:8">
      <c r="A17" s="147" t="s">
        <v>2511</v>
      </c>
      <c r="B17" s="147" t="s">
        <v>9</v>
      </c>
      <c r="C17" s="147" t="s">
        <v>2501</v>
      </c>
      <c r="D17" s="147" t="s">
        <v>2512</v>
      </c>
      <c r="E17" s="147" t="s">
        <v>2513</v>
      </c>
      <c r="F17" s="147" t="s">
        <v>44</v>
      </c>
      <c r="G17" s="147" t="s">
        <v>66</v>
      </c>
      <c r="H17" s="148" t="s">
        <v>11</v>
      </c>
    </row>
    <row r="18" spans="1:8">
      <c r="A18" s="147" t="s">
        <v>2514</v>
      </c>
      <c r="B18" s="147" t="s">
        <v>9</v>
      </c>
      <c r="C18" s="147" t="s">
        <v>2258</v>
      </c>
      <c r="D18" s="147" t="s">
        <v>2515</v>
      </c>
      <c r="E18" s="147" t="s">
        <v>2516</v>
      </c>
      <c r="F18" s="147" t="s">
        <v>66</v>
      </c>
      <c r="G18" s="147" t="s">
        <v>44</v>
      </c>
      <c r="H18" s="148" t="s">
        <v>11</v>
      </c>
    </row>
    <row r="19" spans="1:8">
      <c r="A19" s="147"/>
      <c r="B19" s="147"/>
      <c r="C19" s="147"/>
      <c r="D19" s="147"/>
      <c r="E19" s="147"/>
      <c r="F19" s="147"/>
      <c r="G19" s="147"/>
      <c r="H19" s="148"/>
    </row>
    <row r="20" spans="1:8" ht="17.399999999999999">
      <c r="A20" s="227" t="s">
        <v>12</v>
      </c>
      <c r="B20" s="227"/>
      <c r="C20" s="227"/>
      <c r="D20" s="227"/>
      <c r="E20" s="227"/>
      <c r="F20" s="227"/>
      <c r="G20" s="227"/>
      <c r="H20" s="227"/>
    </row>
    <row r="21" spans="1:8" ht="13.8" customHeight="1">
      <c r="A21" s="156" t="s">
        <v>2517</v>
      </c>
      <c r="B21" s="156"/>
      <c r="C21" s="236" t="s">
        <v>2068</v>
      </c>
      <c r="D21" s="236"/>
      <c r="E21" s="232" t="s">
        <v>2069</v>
      </c>
      <c r="F21" s="232"/>
      <c r="G21" s="156"/>
      <c r="H21" s="156" t="s">
        <v>2518</v>
      </c>
    </row>
    <row r="22" spans="1:8" ht="15.6">
      <c r="A22" s="226" t="s">
        <v>30</v>
      </c>
      <c r="B22" s="226"/>
      <c r="C22" s="226"/>
      <c r="D22" s="226"/>
      <c r="E22" s="226"/>
      <c r="F22" s="226"/>
      <c r="G22" s="226"/>
      <c r="H22" s="226"/>
    </row>
    <row r="23" spans="1:8">
      <c r="A23" s="146" t="s">
        <v>31</v>
      </c>
      <c r="B23" s="146" t="s">
        <v>32</v>
      </c>
      <c r="C23" s="146" t="s">
        <v>33</v>
      </c>
      <c r="D23" s="146" t="s">
        <v>34</v>
      </c>
      <c r="E23" s="146" t="s">
        <v>35</v>
      </c>
      <c r="F23" s="146" t="s">
        <v>36</v>
      </c>
      <c r="G23" s="146" t="s">
        <v>37</v>
      </c>
      <c r="H23" s="146" t="s">
        <v>38</v>
      </c>
    </row>
    <row r="24" spans="1:8">
      <c r="A24" s="147" t="s">
        <v>2519</v>
      </c>
      <c r="B24" s="147" t="s">
        <v>9</v>
      </c>
      <c r="C24" s="147" t="s">
        <v>2520</v>
      </c>
      <c r="D24" s="147" t="s">
        <v>2521</v>
      </c>
      <c r="E24" s="147" t="s">
        <v>2522</v>
      </c>
      <c r="F24" s="147" t="s">
        <v>43</v>
      </c>
      <c r="G24" s="147" t="s">
        <v>43</v>
      </c>
      <c r="H24" s="150" t="s">
        <v>12</v>
      </c>
    </row>
    <row r="25" spans="1:8">
      <c r="A25" s="147" t="s">
        <v>2523</v>
      </c>
      <c r="B25" s="147" t="s">
        <v>9</v>
      </c>
      <c r="C25" s="147" t="s">
        <v>2524</v>
      </c>
      <c r="D25" s="147" t="s">
        <v>2525</v>
      </c>
      <c r="E25" s="147" t="s">
        <v>2526</v>
      </c>
      <c r="F25" s="147" t="s">
        <v>43</v>
      </c>
      <c r="G25" s="147" t="s">
        <v>73</v>
      </c>
      <c r="H25" s="150" t="s">
        <v>12</v>
      </c>
    </row>
    <row r="26" spans="1:8">
      <c r="A26" s="147" t="s">
        <v>2527</v>
      </c>
      <c r="B26" s="147" t="s">
        <v>9</v>
      </c>
      <c r="C26" s="147" t="s">
        <v>2524</v>
      </c>
      <c r="D26" s="147" t="s">
        <v>2528</v>
      </c>
      <c r="E26" s="147"/>
      <c r="F26" s="147" t="s">
        <v>49</v>
      </c>
      <c r="G26" s="147" t="s">
        <v>44</v>
      </c>
      <c r="H26" s="150" t="s">
        <v>12</v>
      </c>
    </row>
    <row r="27" spans="1:8">
      <c r="A27" s="147" t="s">
        <v>2529</v>
      </c>
      <c r="B27" s="147" t="s">
        <v>9</v>
      </c>
      <c r="C27" s="147" t="s">
        <v>2501</v>
      </c>
      <c r="D27" s="147" t="s">
        <v>2530</v>
      </c>
      <c r="E27" s="147" t="s">
        <v>2531</v>
      </c>
      <c r="F27" s="147" t="s">
        <v>49</v>
      </c>
      <c r="G27" s="147" t="s">
        <v>44</v>
      </c>
      <c r="H27" s="150" t="s">
        <v>12</v>
      </c>
    </row>
    <row r="28" spans="1:8">
      <c r="A28" s="147" t="s">
        <v>2532</v>
      </c>
      <c r="B28" s="147" t="s">
        <v>9</v>
      </c>
      <c r="C28" s="147" t="s">
        <v>2524</v>
      </c>
      <c r="D28" s="147" t="s">
        <v>2533</v>
      </c>
      <c r="E28" s="147" t="s">
        <v>2534</v>
      </c>
      <c r="F28" s="147" t="s">
        <v>44</v>
      </c>
      <c r="G28" s="147" t="s">
        <v>44</v>
      </c>
      <c r="H28" s="150" t="s">
        <v>12</v>
      </c>
    </row>
    <row r="29" spans="1:8">
      <c r="A29" s="147" t="s">
        <v>2535</v>
      </c>
      <c r="B29" s="147" t="s">
        <v>9</v>
      </c>
      <c r="C29" s="147" t="s">
        <v>2520</v>
      </c>
      <c r="D29" s="147" t="s">
        <v>2536</v>
      </c>
      <c r="E29" s="147" t="s">
        <v>2537</v>
      </c>
      <c r="F29" s="147" t="s">
        <v>44</v>
      </c>
      <c r="G29" s="147" t="s">
        <v>49</v>
      </c>
      <c r="H29" s="150" t="s">
        <v>12</v>
      </c>
    </row>
    <row r="30" spans="1:8" ht="11.1" customHeight="1">
      <c r="A30" s="147" t="s">
        <v>2538</v>
      </c>
      <c r="B30" s="147" t="s">
        <v>9</v>
      </c>
      <c r="C30" s="147" t="s">
        <v>2539</v>
      </c>
      <c r="D30" s="147" t="s">
        <v>2540</v>
      </c>
      <c r="E30" s="147" t="s">
        <v>2541</v>
      </c>
      <c r="F30" s="147" t="s">
        <v>44</v>
      </c>
      <c r="G30" s="147" t="s">
        <v>44</v>
      </c>
      <c r="H30" s="150" t="s">
        <v>12</v>
      </c>
    </row>
    <row r="31" spans="1:8" ht="11.1" customHeight="1">
      <c r="A31" s="147" t="s">
        <v>2542</v>
      </c>
      <c r="B31" s="147" t="s">
        <v>9</v>
      </c>
      <c r="C31" s="147" t="s">
        <v>2539</v>
      </c>
      <c r="D31" s="147" t="s">
        <v>2543</v>
      </c>
      <c r="E31" s="147" t="s">
        <v>2544</v>
      </c>
      <c r="F31" s="147" t="s">
        <v>66</v>
      </c>
      <c r="G31" s="147" t="s">
        <v>73</v>
      </c>
      <c r="H31" s="150" t="s">
        <v>12</v>
      </c>
    </row>
    <row r="32" spans="1:8" ht="11.1" customHeight="1">
      <c r="A32" s="147" t="s">
        <v>2545</v>
      </c>
      <c r="B32" s="147" t="s">
        <v>9</v>
      </c>
      <c r="C32" s="147" t="s">
        <v>2539</v>
      </c>
      <c r="D32" s="147" t="s">
        <v>2546</v>
      </c>
      <c r="E32" s="147" t="s">
        <v>2547</v>
      </c>
      <c r="F32" s="147" t="s">
        <v>44</v>
      </c>
      <c r="G32" s="147" t="s">
        <v>43</v>
      </c>
      <c r="H32" s="150" t="s">
        <v>12</v>
      </c>
    </row>
    <row r="33" spans="1:8">
      <c r="A33" s="147" t="s">
        <v>2548</v>
      </c>
      <c r="B33" s="147" t="s">
        <v>9</v>
      </c>
      <c r="C33" s="147" t="s">
        <v>2501</v>
      </c>
      <c r="D33" s="147" t="s">
        <v>2549</v>
      </c>
      <c r="E33" s="147" t="s">
        <v>2550</v>
      </c>
      <c r="F33" s="147" t="s">
        <v>66</v>
      </c>
      <c r="G33" s="147" t="s">
        <v>43</v>
      </c>
      <c r="H33" s="150" t="s">
        <v>12</v>
      </c>
    </row>
    <row r="34" spans="1:8">
      <c r="A34" s="147" t="s">
        <v>2551</v>
      </c>
      <c r="B34" s="147" t="s">
        <v>9</v>
      </c>
      <c r="C34" s="147" t="s">
        <v>2552</v>
      </c>
      <c r="D34" s="147" t="s">
        <v>2553</v>
      </c>
      <c r="E34" s="147" t="s">
        <v>2554</v>
      </c>
      <c r="F34" s="147" t="s">
        <v>44</v>
      </c>
      <c r="G34" s="147" t="s">
        <v>43</v>
      </c>
      <c r="H34" s="150" t="s">
        <v>12</v>
      </c>
    </row>
    <row r="35" spans="1:8">
      <c r="A35" s="147"/>
      <c r="B35" s="147"/>
      <c r="C35" s="147"/>
      <c r="D35" s="147"/>
      <c r="E35" s="147"/>
      <c r="F35" s="147"/>
      <c r="G35" s="147"/>
      <c r="H35" s="150"/>
    </row>
    <row r="36" spans="1:8" ht="17.399999999999999">
      <c r="A36" s="229" t="s">
        <v>13</v>
      </c>
      <c r="B36" s="229"/>
      <c r="C36" s="229"/>
      <c r="D36" s="229"/>
      <c r="E36" s="229"/>
      <c r="F36" s="229"/>
      <c r="G36" s="229"/>
      <c r="H36" s="229"/>
    </row>
    <row r="37" spans="1:8" ht="13.8" customHeight="1">
      <c r="A37" s="144" t="s">
        <v>600</v>
      </c>
      <c r="B37" s="144"/>
      <c r="C37" s="144" t="s">
        <v>481</v>
      </c>
      <c r="D37" s="144"/>
      <c r="E37" s="237" t="s">
        <v>601</v>
      </c>
      <c r="F37" s="237"/>
      <c r="G37" s="144"/>
      <c r="H37" s="144" t="s">
        <v>3265</v>
      </c>
    </row>
    <row r="38" spans="1:8" ht="13.8" customHeight="1">
      <c r="A38" s="144" t="s">
        <v>3266</v>
      </c>
      <c r="B38" s="144"/>
      <c r="C38" s="144" t="s">
        <v>481</v>
      </c>
      <c r="D38" s="144"/>
      <c r="E38" s="237" t="s">
        <v>3267</v>
      </c>
      <c r="F38" s="237"/>
      <c r="G38" s="144"/>
      <c r="H38" s="144" t="s">
        <v>602</v>
      </c>
    </row>
    <row r="39" spans="1:8" ht="15.6">
      <c r="A39" s="226" t="s">
        <v>30</v>
      </c>
      <c r="B39" s="226"/>
      <c r="C39" s="226"/>
      <c r="D39" s="226"/>
      <c r="E39" s="226"/>
      <c r="F39" s="226"/>
      <c r="G39" s="226"/>
      <c r="H39" s="226"/>
    </row>
    <row r="40" spans="1:8">
      <c r="A40" s="146" t="s">
        <v>31</v>
      </c>
      <c r="B40" s="146" t="s">
        <v>32</v>
      </c>
      <c r="C40" s="146" t="s">
        <v>33</v>
      </c>
      <c r="D40" s="146" t="s">
        <v>34</v>
      </c>
      <c r="E40" s="146" t="s">
        <v>35</v>
      </c>
      <c r="F40" s="146" t="s">
        <v>36</v>
      </c>
      <c r="G40" s="146" t="s">
        <v>37</v>
      </c>
      <c r="H40" s="146" t="s">
        <v>38</v>
      </c>
    </row>
    <row r="41" spans="1:8">
      <c r="A41" s="147" t="s">
        <v>2555</v>
      </c>
      <c r="B41" s="147" t="s">
        <v>9</v>
      </c>
      <c r="C41" s="147" t="s">
        <v>2556</v>
      </c>
      <c r="D41" s="147" t="s">
        <v>2557</v>
      </c>
      <c r="E41" s="147" t="s">
        <v>2558</v>
      </c>
      <c r="F41" s="147" t="s">
        <v>66</v>
      </c>
      <c r="G41" s="147" t="s">
        <v>43</v>
      </c>
      <c r="H41" s="152" t="s">
        <v>13</v>
      </c>
    </row>
    <row r="42" spans="1:8">
      <c r="A42" s="147" t="s">
        <v>2559</v>
      </c>
      <c r="B42" s="147" t="s">
        <v>9</v>
      </c>
      <c r="C42" s="147" t="s">
        <v>2560</v>
      </c>
      <c r="D42" s="147" t="s">
        <v>2561</v>
      </c>
      <c r="E42" s="147" t="s">
        <v>2562</v>
      </c>
      <c r="F42" s="147" t="s">
        <v>66</v>
      </c>
      <c r="G42" s="147" t="s">
        <v>44</v>
      </c>
      <c r="H42" s="152" t="s">
        <v>13</v>
      </c>
    </row>
    <row r="43" spans="1:8">
      <c r="A43" s="147" t="s">
        <v>2563</v>
      </c>
      <c r="B43" s="147" t="s">
        <v>9</v>
      </c>
      <c r="C43" s="147" t="s">
        <v>2219</v>
      </c>
      <c r="D43" s="147" t="s">
        <v>2564</v>
      </c>
      <c r="E43" s="147" t="s">
        <v>2565</v>
      </c>
      <c r="F43" s="147" t="s">
        <v>44</v>
      </c>
      <c r="G43" s="147" t="s">
        <v>43</v>
      </c>
      <c r="H43" s="152" t="s">
        <v>13</v>
      </c>
    </row>
    <row r="44" spans="1:8">
      <c r="A44" s="149" t="s">
        <v>2566</v>
      </c>
      <c r="B44" s="147" t="s">
        <v>9</v>
      </c>
      <c r="C44" s="147" t="s">
        <v>2567</v>
      </c>
      <c r="D44" s="147" t="s">
        <v>1733</v>
      </c>
      <c r="E44" s="147" t="s">
        <v>1734</v>
      </c>
      <c r="F44" s="147" t="s">
        <v>44</v>
      </c>
      <c r="G44" s="147" t="s">
        <v>49</v>
      </c>
      <c r="H44" s="152" t="s">
        <v>13</v>
      </c>
    </row>
    <row r="45" spans="1:8">
      <c r="A45" s="147" t="s">
        <v>2568</v>
      </c>
      <c r="B45" s="147" t="s">
        <v>9</v>
      </c>
      <c r="C45" s="147" t="s">
        <v>2219</v>
      </c>
      <c r="D45" s="147" t="s">
        <v>2569</v>
      </c>
      <c r="E45" s="147" t="s">
        <v>2570</v>
      </c>
      <c r="F45" s="147" t="s">
        <v>44</v>
      </c>
      <c r="G45" s="147" t="s">
        <v>43</v>
      </c>
      <c r="H45" s="152" t="s">
        <v>13</v>
      </c>
    </row>
    <row r="46" spans="1:8">
      <c r="A46" s="147" t="s">
        <v>2571</v>
      </c>
      <c r="B46" s="147" t="s">
        <v>9</v>
      </c>
      <c r="C46" s="147" t="s">
        <v>2357</v>
      </c>
      <c r="D46" s="147" t="s">
        <v>2572</v>
      </c>
      <c r="E46" s="147" t="s">
        <v>2573</v>
      </c>
      <c r="F46" s="147" t="s">
        <v>49</v>
      </c>
      <c r="G46" s="147" t="s">
        <v>44</v>
      </c>
      <c r="H46" s="152" t="s">
        <v>13</v>
      </c>
    </row>
    <row r="47" spans="1:8">
      <c r="A47" s="147" t="s">
        <v>2574</v>
      </c>
      <c r="B47" s="147" t="s">
        <v>9</v>
      </c>
      <c r="C47" s="147" t="s">
        <v>2520</v>
      </c>
      <c r="D47" s="147" t="s">
        <v>2575</v>
      </c>
      <c r="E47" s="147" t="s">
        <v>2576</v>
      </c>
      <c r="F47" s="147" t="s">
        <v>66</v>
      </c>
      <c r="G47" s="147" t="s">
        <v>73</v>
      </c>
      <c r="H47" s="152" t="s">
        <v>13</v>
      </c>
    </row>
    <row r="48" spans="1:8">
      <c r="A48" s="149" t="s">
        <v>2577</v>
      </c>
      <c r="B48" s="147" t="s">
        <v>9</v>
      </c>
      <c r="C48" s="147" t="s">
        <v>2567</v>
      </c>
      <c r="D48" s="147" t="s">
        <v>1733</v>
      </c>
      <c r="E48" s="147" t="s">
        <v>1734</v>
      </c>
      <c r="F48" s="147" t="s">
        <v>49</v>
      </c>
      <c r="G48" s="147" t="s">
        <v>43</v>
      </c>
      <c r="H48" s="152" t="s">
        <v>13</v>
      </c>
    </row>
    <row r="49" spans="1:8">
      <c r="A49" s="147" t="s">
        <v>2578</v>
      </c>
      <c r="B49" s="147" t="s">
        <v>9</v>
      </c>
      <c r="C49" s="147" t="s">
        <v>2556</v>
      </c>
      <c r="D49" s="147" t="s">
        <v>2579</v>
      </c>
      <c r="E49" s="147" t="s">
        <v>2580</v>
      </c>
      <c r="F49" s="147" t="s">
        <v>49</v>
      </c>
      <c r="G49" s="147" t="s">
        <v>44</v>
      </c>
      <c r="H49" s="152" t="s">
        <v>13</v>
      </c>
    </row>
    <row r="50" spans="1:8">
      <c r="A50" s="147" t="s">
        <v>2581</v>
      </c>
      <c r="B50" s="147" t="s">
        <v>9</v>
      </c>
      <c r="C50" s="147" t="s">
        <v>2520</v>
      </c>
      <c r="D50" s="147" t="s">
        <v>2582</v>
      </c>
      <c r="E50" s="147" t="s">
        <v>2583</v>
      </c>
      <c r="F50" s="147" t="s">
        <v>44</v>
      </c>
      <c r="G50" s="147" t="s">
        <v>43</v>
      </c>
      <c r="H50" s="152" t="s">
        <v>13</v>
      </c>
    </row>
    <row r="51" spans="1:8">
      <c r="A51" s="147" t="s">
        <v>2584</v>
      </c>
      <c r="B51" s="147" t="s">
        <v>9</v>
      </c>
      <c r="C51" s="147" t="s">
        <v>2219</v>
      </c>
      <c r="D51" s="147" t="s">
        <v>2585</v>
      </c>
      <c r="E51" s="147" t="s">
        <v>2586</v>
      </c>
      <c r="F51" s="147" t="s">
        <v>44</v>
      </c>
      <c r="G51" s="147" t="s">
        <v>44</v>
      </c>
      <c r="H51" s="152" t="s">
        <v>13</v>
      </c>
    </row>
    <row r="52" spans="1:8">
      <c r="A52" s="147"/>
      <c r="B52" s="147"/>
      <c r="C52" s="147"/>
      <c r="D52" s="147"/>
      <c r="E52" s="147"/>
      <c r="F52" s="147"/>
      <c r="G52" s="147"/>
      <c r="H52" s="152"/>
    </row>
    <row r="53" spans="1:8" ht="17.399999999999999">
      <c r="A53" s="230" t="s">
        <v>14</v>
      </c>
      <c r="B53" s="230"/>
      <c r="C53" s="230"/>
      <c r="D53" s="230"/>
      <c r="E53" s="230"/>
      <c r="F53" s="230"/>
      <c r="G53" s="230"/>
      <c r="H53" s="230"/>
    </row>
    <row r="54" spans="1:8">
      <c r="A54" s="144" t="s">
        <v>2587</v>
      </c>
      <c r="B54" s="144"/>
      <c r="C54" s="144" t="s">
        <v>2588</v>
      </c>
      <c r="D54" s="144"/>
      <c r="E54" s="228" t="s">
        <v>2589</v>
      </c>
      <c r="F54" s="228"/>
      <c r="G54" s="144"/>
      <c r="H54" s="144" t="s">
        <v>2590</v>
      </c>
    </row>
    <row r="55" spans="1:8" ht="15.6">
      <c r="A55" s="226" t="s">
        <v>30</v>
      </c>
      <c r="B55" s="226"/>
      <c r="C55" s="226"/>
      <c r="D55" s="226"/>
      <c r="E55" s="226"/>
      <c r="F55" s="226"/>
      <c r="G55" s="226"/>
      <c r="H55" s="226"/>
    </row>
    <row r="56" spans="1:8">
      <c r="A56" s="146" t="s">
        <v>31</v>
      </c>
      <c r="B56" s="146" t="s">
        <v>32</v>
      </c>
      <c r="C56" s="146" t="s">
        <v>33</v>
      </c>
      <c r="D56" s="146" t="s">
        <v>34</v>
      </c>
      <c r="E56" s="146" t="s">
        <v>35</v>
      </c>
      <c r="F56" s="146" t="s">
        <v>36</v>
      </c>
      <c r="G56" s="146" t="s">
        <v>37</v>
      </c>
      <c r="H56" s="146" t="s">
        <v>38</v>
      </c>
    </row>
    <row r="57" spans="1:8" ht="13.8" customHeight="1">
      <c r="A57" s="147" t="s">
        <v>2591</v>
      </c>
      <c r="B57" s="147" t="s">
        <v>9</v>
      </c>
      <c r="C57" s="147" t="s">
        <v>2592</v>
      </c>
      <c r="D57" s="147" t="s">
        <v>2593</v>
      </c>
      <c r="E57" s="147" t="s">
        <v>2594</v>
      </c>
      <c r="F57" s="147" t="s">
        <v>44</v>
      </c>
      <c r="G57" s="147" t="s">
        <v>44</v>
      </c>
      <c r="H57" s="153" t="s">
        <v>14</v>
      </c>
    </row>
    <row r="58" spans="1:8" ht="13.8" customHeight="1">
      <c r="A58" s="147" t="s">
        <v>2595</v>
      </c>
      <c r="B58" s="147" t="s">
        <v>9</v>
      </c>
      <c r="C58" s="147" t="s">
        <v>2596</v>
      </c>
      <c r="D58" s="147" t="s">
        <v>2597</v>
      </c>
      <c r="E58" s="147" t="s">
        <v>2598</v>
      </c>
      <c r="F58" s="147" t="s">
        <v>49</v>
      </c>
      <c r="G58" s="147" t="s">
        <v>44</v>
      </c>
      <c r="H58" s="153" t="s">
        <v>14</v>
      </c>
    </row>
    <row r="59" spans="1:8" ht="13.8" customHeight="1">
      <c r="A59" s="147" t="s">
        <v>2599</v>
      </c>
      <c r="B59" s="147" t="s">
        <v>9</v>
      </c>
      <c r="C59" s="147" t="s">
        <v>2600</v>
      </c>
      <c r="D59" s="147" t="s">
        <v>2601</v>
      </c>
      <c r="E59" s="147" t="s">
        <v>2602</v>
      </c>
      <c r="F59" s="147" t="s">
        <v>49</v>
      </c>
      <c r="G59" s="147" t="s">
        <v>49</v>
      </c>
      <c r="H59" s="153" t="s">
        <v>14</v>
      </c>
    </row>
    <row r="60" spans="1:8" ht="13.8" customHeight="1">
      <c r="A60" s="147" t="s">
        <v>2618</v>
      </c>
      <c r="B60" s="147" t="s">
        <v>9</v>
      </c>
      <c r="C60" s="147" t="s">
        <v>2460</v>
      </c>
      <c r="D60" s="147" t="s">
        <v>2619</v>
      </c>
      <c r="E60" s="147" t="s">
        <v>2620</v>
      </c>
      <c r="F60" s="147" t="s">
        <v>44</v>
      </c>
      <c r="G60" s="147" t="s">
        <v>49</v>
      </c>
      <c r="H60" s="153" t="s">
        <v>14</v>
      </c>
    </row>
    <row r="61" spans="1:8" ht="13.8" customHeight="1">
      <c r="A61" s="147" t="s">
        <v>2603</v>
      </c>
      <c r="B61" s="147" t="s">
        <v>9</v>
      </c>
      <c r="C61" s="147" t="s">
        <v>249</v>
      </c>
      <c r="D61" s="147" t="s">
        <v>2604</v>
      </c>
      <c r="E61" s="147" t="s">
        <v>2605</v>
      </c>
      <c r="F61" s="147" t="s">
        <v>44</v>
      </c>
      <c r="G61" s="147" t="s">
        <v>43</v>
      </c>
      <c r="H61" s="153" t="s">
        <v>14</v>
      </c>
    </row>
    <row r="62" spans="1:8" ht="13.8" customHeight="1">
      <c r="A62" s="147" t="s">
        <v>2606</v>
      </c>
      <c r="B62" s="147" t="s">
        <v>9</v>
      </c>
      <c r="C62" s="147" t="s">
        <v>249</v>
      </c>
      <c r="D62" s="147" t="s">
        <v>2607</v>
      </c>
      <c r="E62" s="147" t="s">
        <v>2608</v>
      </c>
      <c r="F62" s="147" t="s">
        <v>49</v>
      </c>
      <c r="G62" s="147" t="s">
        <v>73</v>
      </c>
      <c r="H62" s="153" t="s">
        <v>14</v>
      </c>
    </row>
    <row r="63" spans="1:8" ht="13.8" customHeight="1">
      <c r="A63" s="147" t="s">
        <v>2609</v>
      </c>
      <c r="B63" s="147" t="s">
        <v>9</v>
      </c>
      <c r="C63" s="147" t="s">
        <v>2596</v>
      </c>
      <c r="D63" s="147" t="s">
        <v>2610</v>
      </c>
      <c r="E63" s="147" t="s">
        <v>2611</v>
      </c>
      <c r="F63" s="147" t="s">
        <v>66</v>
      </c>
      <c r="G63" s="147" t="s">
        <v>43</v>
      </c>
      <c r="H63" s="153" t="s">
        <v>14</v>
      </c>
    </row>
    <row r="64" spans="1:8" ht="13.8" customHeight="1">
      <c r="A64" s="147" t="s">
        <v>2612</v>
      </c>
      <c r="B64" s="147" t="s">
        <v>9</v>
      </c>
      <c r="C64" s="147" t="s">
        <v>2592</v>
      </c>
      <c r="D64" s="147" t="s">
        <v>2613</v>
      </c>
      <c r="E64" s="147" t="s">
        <v>2614</v>
      </c>
      <c r="F64" s="147" t="s">
        <v>44</v>
      </c>
      <c r="G64" s="147" t="s">
        <v>66</v>
      </c>
      <c r="H64" s="153" t="s">
        <v>14</v>
      </c>
    </row>
    <row r="65" spans="1:8" ht="13.8" customHeight="1">
      <c r="A65" s="147" t="s">
        <v>2621</v>
      </c>
      <c r="B65" s="147" t="s">
        <v>9</v>
      </c>
      <c r="C65" s="147" t="s">
        <v>2460</v>
      </c>
      <c r="D65" s="147" t="s">
        <v>2622</v>
      </c>
      <c r="E65" s="147" t="s">
        <v>2623</v>
      </c>
      <c r="F65" s="147" t="s">
        <v>44</v>
      </c>
      <c r="G65" s="147" t="s">
        <v>43</v>
      </c>
      <c r="H65" s="153" t="s">
        <v>14</v>
      </c>
    </row>
    <row r="66" spans="1:8" ht="13.8" customHeight="1">
      <c r="A66" s="149" t="s">
        <v>2615</v>
      </c>
      <c r="B66" s="147" t="s">
        <v>9</v>
      </c>
      <c r="C66" s="147" t="s">
        <v>2357</v>
      </c>
      <c r="D66" s="147" t="s">
        <v>2616</v>
      </c>
      <c r="E66" s="147" t="s">
        <v>2617</v>
      </c>
      <c r="F66" s="147" t="s">
        <v>49</v>
      </c>
      <c r="G66" s="147" t="s">
        <v>44</v>
      </c>
      <c r="H66" s="153" t="s">
        <v>14</v>
      </c>
    </row>
    <row r="67" spans="1:8" ht="13.8" customHeight="1">
      <c r="A67" s="11"/>
      <c r="B67" s="11"/>
      <c r="C67" s="11"/>
      <c r="D67" s="11"/>
      <c r="E67" s="11"/>
      <c r="F67" s="11"/>
      <c r="G67" s="11"/>
      <c r="H67" s="11"/>
    </row>
    <row r="73" spans="1:8">
      <c r="A73" s="11"/>
      <c r="B73" s="11"/>
      <c r="C73" s="11"/>
      <c r="D73" s="11"/>
      <c r="E73" s="11"/>
      <c r="F73" s="11"/>
      <c r="G73" s="11"/>
      <c r="H73" s="11"/>
    </row>
    <row r="74" spans="1:8">
      <c r="A74" s="11"/>
      <c r="B74" s="11"/>
      <c r="C74" s="11"/>
      <c r="D74" s="11"/>
      <c r="E74" s="11"/>
      <c r="F74" s="11"/>
      <c r="G74" s="11"/>
      <c r="H74" s="11"/>
    </row>
    <row r="75" spans="1:8">
      <c r="A75" s="11"/>
      <c r="B75" s="11"/>
      <c r="C75" s="11"/>
      <c r="D75" s="11"/>
      <c r="E75" s="11"/>
      <c r="F75" s="11"/>
      <c r="G75" s="11"/>
      <c r="H75" s="11"/>
    </row>
  </sheetData>
  <sortState xmlns:xlrd2="http://schemas.microsoft.com/office/spreadsheetml/2017/richdata2" ref="A57:H67">
    <sortCondition ref="A57:A67"/>
  </sortState>
  <mergeCells count="15">
    <mergeCell ref="A55:H55"/>
    <mergeCell ref="A1:H1"/>
    <mergeCell ref="A4:H4"/>
    <mergeCell ref="A6:H6"/>
    <mergeCell ref="A20:H20"/>
    <mergeCell ref="A22:H22"/>
    <mergeCell ref="E38:F38"/>
    <mergeCell ref="E21:F21"/>
    <mergeCell ref="C21:D21"/>
    <mergeCell ref="E5:F5"/>
    <mergeCell ref="E37:F37"/>
    <mergeCell ref="E54:F54"/>
    <mergeCell ref="A36:H36"/>
    <mergeCell ref="A39:H39"/>
    <mergeCell ref="A53:H5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H111"/>
  <sheetViews>
    <sheetView workbookViewId="0">
      <selection sqref="A1:H110"/>
    </sheetView>
  </sheetViews>
  <sheetFormatPr defaultRowHeight="13.8"/>
  <cols>
    <col min="1" max="1" width="24" customWidth="1"/>
    <col min="2" max="2" width="9" customWidth="1"/>
    <col min="3" max="4" width="30" customWidth="1"/>
    <col min="5" max="5" width="17" customWidth="1"/>
    <col min="6" max="6" width="18" customWidth="1"/>
    <col min="7" max="7" width="20" customWidth="1"/>
    <col min="8" max="8" width="24" customWidth="1"/>
  </cols>
  <sheetData>
    <row r="1" spans="1:8" ht="21" customHeight="1">
      <c r="A1" s="254" t="s">
        <v>2624</v>
      </c>
      <c r="B1" s="254"/>
      <c r="C1" s="254"/>
      <c r="D1" s="254"/>
      <c r="E1" s="254"/>
      <c r="F1" s="254"/>
      <c r="G1" s="254"/>
      <c r="H1" s="254"/>
    </row>
    <row r="2" spans="1:8">
      <c r="A2" s="10" t="str">
        <f>HYPERLINK("#'Home'!A1","← Back to Home")</f>
        <v>← Back to Home</v>
      </c>
      <c r="B2" s="11"/>
      <c r="C2" s="11"/>
      <c r="D2" s="11"/>
      <c r="E2" s="11"/>
      <c r="F2" s="11"/>
      <c r="G2" s="11"/>
      <c r="H2" s="11"/>
    </row>
    <row r="3" spans="1:8">
      <c r="A3" s="11"/>
      <c r="B3" s="11"/>
      <c r="C3" s="11"/>
      <c r="D3" s="11"/>
      <c r="E3" s="11"/>
      <c r="F3" s="11"/>
      <c r="G3" s="11"/>
      <c r="H3" s="11"/>
    </row>
    <row r="4" spans="1:8" ht="17.399999999999999">
      <c r="A4" s="255" t="s">
        <v>11</v>
      </c>
      <c r="B4" s="255"/>
      <c r="C4" s="255"/>
      <c r="D4" s="255"/>
      <c r="E4" s="255"/>
      <c r="F4" s="255"/>
      <c r="G4" s="255"/>
      <c r="H4" s="255"/>
    </row>
    <row r="5" spans="1:8" ht="11.1" customHeight="1">
      <c r="A5" s="12" t="s">
        <v>2625</v>
      </c>
      <c r="B5" s="12"/>
      <c r="C5" s="12" t="s">
        <v>2626</v>
      </c>
      <c r="D5" s="12"/>
      <c r="E5" s="258" t="s">
        <v>2627</v>
      </c>
      <c r="F5" s="258"/>
      <c r="G5" s="12"/>
      <c r="H5" s="12" t="s">
        <v>2628</v>
      </c>
    </row>
    <row r="6" spans="1:8" ht="15.6">
      <c r="A6" s="256" t="s">
        <v>30</v>
      </c>
      <c r="B6" s="256"/>
      <c r="C6" s="256"/>
      <c r="D6" s="256"/>
      <c r="E6" s="256"/>
      <c r="F6" s="256"/>
      <c r="G6" s="256"/>
      <c r="H6" s="256"/>
    </row>
    <row r="7" spans="1:8">
      <c r="A7" s="9" t="s">
        <v>31</v>
      </c>
      <c r="B7" s="9" t="s">
        <v>32</v>
      </c>
      <c r="C7" s="9" t="s">
        <v>33</v>
      </c>
      <c r="D7" s="9" t="s">
        <v>34</v>
      </c>
      <c r="E7" s="9" t="s">
        <v>35</v>
      </c>
      <c r="F7" s="9" t="s">
        <v>36</v>
      </c>
      <c r="G7" s="9" t="s">
        <v>37</v>
      </c>
      <c r="H7" s="9" t="s">
        <v>38</v>
      </c>
    </row>
    <row r="8" spans="1:8">
      <c r="A8" s="13" t="s">
        <v>2633</v>
      </c>
      <c r="B8" s="13" t="s">
        <v>10</v>
      </c>
      <c r="C8" s="13" t="s">
        <v>423</v>
      </c>
      <c r="D8" s="13" t="s">
        <v>2634</v>
      </c>
      <c r="E8" s="13" t="s">
        <v>2635</v>
      </c>
      <c r="F8" s="13" t="s">
        <v>66</v>
      </c>
      <c r="G8" s="13" t="s">
        <v>73</v>
      </c>
      <c r="H8" s="14" t="s">
        <v>11</v>
      </c>
    </row>
    <row r="9" spans="1:8" ht="12.9" customHeight="1">
      <c r="A9" s="13" t="s">
        <v>2636</v>
      </c>
      <c r="B9" s="13" t="s">
        <v>10</v>
      </c>
      <c r="C9" s="13" t="s">
        <v>2637</v>
      </c>
      <c r="D9" s="13" t="s">
        <v>2638</v>
      </c>
      <c r="E9" s="13" t="s">
        <v>2639</v>
      </c>
      <c r="F9" s="13" t="s">
        <v>43</v>
      </c>
      <c r="G9" s="13" t="s">
        <v>44</v>
      </c>
      <c r="H9" s="14" t="s">
        <v>11</v>
      </c>
    </row>
    <row r="10" spans="1:8">
      <c r="A10" s="13" t="s">
        <v>2640</v>
      </c>
      <c r="B10" s="13" t="s">
        <v>10</v>
      </c>
      <c r="C10" s="13" t="s">
        <v>2641</v>
      </c>
      <c r="D10" s="13" t="s">
        <v>2642</v>
      </c>
      <c r="E10" s="13" t="s">
        <v>2643</v>
      </c>
      <c r="F10" s="13" t="s">
        <v>66</v>
      </c>
      <c r="G10" s="13" t="s">
        <v>73</v>
      </c>
      <c r="H10" s="14" t="s">
        <v>11</v>
      </c>
    </row>
    <row r="11" spans="1:8">
      <c r="A11" s="13" t="s">
        <v>2644</v>
      </c>
      <c r="B11" s="13" t="s">
        <v>10</v>
      </c>
      <c r="C11" s="13" t="s">
        <v>2645</v>
      </c>
      <c r="D11" s="13" t="s">
        <v>1762</v>
      </c>
      <c r="E11" s="13" t="s">
        <v>1763</v>
      </c>
      <c r="F11" s="13" t="s">
        <v>44</v>
      </c>
      <c r="G11" s="13" t="s">
        <v>43</v>
      </c>
      <c r="H11" s="14" t="s">
        <v>11</v>
      </c>
    </row>
    <row r="12" spans="1:8">
      <c r="A12" s="13" t="s">
        <v>2646</v>
      </c>
      <c r="B12" s="13" t="s">
        <v>10</v>
      </c>
      <c r="C12" s="13" t="s">
        <v>423</v>
      </c>
      <c r="D12" s="13" t="s">
        <v>2647</v>
      </c>
      <c r="E12" s="13"/>
      <c r="F12" s="13" t="s">
        <v>44</v>
      </c>
      <c r="G12" s="13" t="s">
        <v>73</v>
      </c>
      <c r="H12" s="14" t="s">
        <v>11</v>
      </c>
    </row>
    <row r="13" spans="1:8">
      <c r="A13" s="13" t="s">
        <v>2648</v>
      </c>
      <c r="B13" s="13" t="s">
        <v>10</v>
      </c>
      <c r="C13" s="13" t="s">
        <v>2649</v>
      </c>
      <c r="D13" s="13" t="s">
        <v>2650</v>
      </c>
      <c r="E13" s="13" t="s">
        <v>2651</v>
      </c>
      <c r="F13" s="13" t="s">
        <v>43</v>
      </c>
      <c r="G13" s="13" t="s">
        <v>43</v>
      </c>
      <c r="H13" s="14" t="s">
        <v>11</v>
      </c>
    </row>
    <row r="14" spans="1:8">
      <c r="A14" s="13" t="s">
        <v>2652</v>
      </c>
      <c r="B14" s="13" t="s">
        <v>10</v>
      </c>
      <c r="C14" s="13" t="s">
        <v>2653</v>
      </c>
      <c r="D14" s="13" t="s">
        <v>2654</v>
      </c>
      <c r="E14" s="13" t="s">
        <v>2655</v>
      </c>
      <c r="F14" s="13" t="s">
        <v>43</v>
      </c>
      <c r="G14" s="13" t="s">
        <v>44</v>
      </c>
      <c r="H14" s="14" t="s">
        <v>11</v>
      </c>
    </row>
    <row r="15" spans="1:8">
      <c r="A15" s="13" t="s">
        <v>2656</v>
      </c>
      <c r="B15" s="13" t="s">
        <v>10</v>
      </c>
      <c r="C15" s="13" t="s">
        <v>2641</v>
      </c>
      <c r="D15" s="13" t="s">
        <v>2657</v>
      </c>
      <c r="E15" s="13" t="s">
        <v>2658</v>
      </c>
      <c r="F15" s="13" t="s">
        <v>49</v>
      </c>
      <c r="G15" s="13" t="s">
        <v>49</v>
      </c>
      <c r="H15" s="14" t="s">
        <v>11</v>
      </c>
    </row>
    <row r="16" spans="1:8">
      <c r="A16" s="13" t="s">
        <v>2659</v>
      </c>
      <c r="B16" s="13" t="s">
        <v>10</v>
      </c>
      <c r="C16" s="13" t="s">
        <v>2653</v>
      </c>
      <c r="D16" s="13" t="s">
        <v>2660</v>
      </c>
      <c r="E16" s="13" t="s">
        <v>2661</v>
      </c>
      <c r="F16" s="13" t="s">
        <v>49</v>
      </c>
      <c r="G16" s="13" t="s">
        <v>44</v>
      </c>
      <c r="H16" s="14" t="s">
        <v>11</v>
      </c>
    </row>
    <row r="17" spans="1:8">
      <c r="A17" s="13" t="s">
        <v>2662</v>
      </c>
      <c r="B17" s="13" t="s">
        <v>10</v>
      </c>
      <c r="C17" s="13" t="s">
        <v>2645</v>
      </c>
      <c r="D17" s="13" t="s">
        <v>2663</v>
      </c>
      <c r="E17" s="13" t="s">
        <v>2664</v>
      </c>
      <c r="F17" s="13" t="s">
        <v>43</v>
      </c>
      <c r="G17" s="13" t="s">
        <v>44</v>
      </c>
      <c r="H17" s="14" t="s">
        <v>11</v>
      </c>
    </row>
    <row r="18" spans="1:8">
      <c r="A18" s="11"/>
      <c r="B18" s="11"/>
      <c r="C18" s="11"/>
      <c r="D18" s="11"/>
      <c r="E18" s="11"/>
      <c r="F18" s="11"/>
      <c r="G18" s="11"/>
      <c r="H18" s="11"/>
    </row>
    <row r="19" spans="1:8" ht="17.399999999999999">
      <c r="A19" s="257" t="s">
        <v>12</v>
      </c>
      <c r="B19" s="257"/>
      <c r="C19" s="257"/>
      <c r="D19" s="257"/>
      <c r="E19" s="257"/>
      <c r="F19" s="257"/>
      <c r="G19" s="257"/>
      <c r="H19" s="257"/>
    </row>
    <row r="20" spans="1:8">
      <c r="A20" s="12" t="s">
        <v>2665</v>
      </c>
      <c r="B20" s="12"/>
      <c r="C20" s="12" t="s">
        <v>2666</v>
      </c>
      <c r="D20" s="12"/>
      <c r="E20" s="258" t="s">
        <v>2667</v>
      </c>
      <c r="F20" s="258"/>
      <c r="G20" s="12"/>
      <c r="H20" s="12" t="s">
        <v>2668</v>
      </c>
    </row>
    <row r="21" spans="1:8" ht="15.6">
      <c r="A21" s="256" t="s">
        <v>30</v>
      </c>
      <c r="B21" s="256"/>
      <c r="C21" s="256"/>
      <c r="D21" s="256"/>
      <c r="E21" s="256"/>
      <c r="F21" s="256"/>
      <c r="G21" s="256"/>
      <c r="H21" s="256"/>
    </row>
    <row r="22" spans="1:8">
      <c r="A22" s="9" t="s">
        <v>31</v>
      </c>
      <c r="B22" s="9" t="s">
        <v>32</v>
      </c>
      <c r="C22" s="9" t="s">
        <v>33</v>
      </c>
      <c r="D22" s="9" t="s">
        <v>34</v>
      </c>
      <c r="E22" s="9" t="s">
        <v>35</v>
      </c>
      <c r="F22" s="9" t="s">
        <v>36</v>
      </c>
      <c r="G22" s="9" t="s">
        <v>37</v>
      </c>
      <c r="H22" s="9" t="s">
        <v>38</v>
      </c>
    </row>
    <row r="23" spans="1:8">
      <c r="A23" s="13" t="s">
        <v>2669</v>
      </c>
      <c r="B23" s="13" t="s">
        <v>10</v>
      </c>
      <c r="C23" s="13" t="s">
        <v>2670</v>
      </c>
      <c r="D23" s="13" t="s">
        <v>2671</v>
      </c>
      <c r="E23" s="13" t="s">
        <v>2672</v>
      </c>
      <c r="F23" s="13" t="s">
        <v>66</v>
      </c>
      <c r="G23" s="13" t="s">
        <v>73</v>
      </c>
      <c r="H23" s="15" t="s">
        <v>12</v>
      </c>
    </row>
    <row r="24" spans="1:8">
      <c r="A24" s="13" t="s">
        <v>2673</v>
      </c>
      <c r="B24" s="13" t="s">
        <v>10</v>
      </c>
      <c r="C24" s="13" t="s">
        <v>2674</v>
      </c>
      <c r="D24" s="13" t="s">
        <v>2675</v>
      </c>
      <c r="E24" s="13" t="s">
        <v>2676</v>
      </c>
      <c r="F24" s="13" t="s">
        <v>66</v>
      </c>
      <c r="G24" s="13" t="s">
        <v>44</v>
      </c>
      <c r="H24" s="15" t="s">
        <v>12</v>
      </c>
    </row>
    <row r="25" spans="1:8">
      <c r="A25" s="13" t="s">
        <v>2677</v>
      </c>
      <c r="B25" s="13" t="s">
        <v>10</v>
      </c>
      <c r="C25" s="13" t="s">
        <v>2653</v>
      </c>
      <c r="D25" s="13" t="s">
        <v>2678</v>
      </c>
      <c r="E25" s="13" t="s">
        <v>2679</v>
      </c>
      <c r="F25" s="13" t="s">
        <v>44</v>
      </c>
      <c r="G25" s="13" t="s">
        <v>43</v>
      </c>
      <c r="H25" s="15" t="s">
        <v>12</v>
      </c>
    </row>
    <row r="26" spans="1:8">
      <c r="A26" s="13" t="s">
        <v>2680</v>
      </c>
      <c r="B26" s="13" t="s">
        <v>10</v>
      </c>
      <c r="C26" s="13" t="s">
        <v>2681</v>
      </c>
      <c r="D26" s="13" t="s">
        <v>2682</v>
      </c>
      <c r="E26" s="13" t="s">
        <v>2683</v>
      </c>
      <c r="F26" s="13" t="s">
        <v>49</v>
      </c>
      <c r="G26" s="13" t="s">
        <v>43</v>
      </c>
      <c r="H26" s="15" t="s">
        <v>12</v>
      </c>
    </row>
    <row r="27" spans="1:8">
      <c r="A27" s="13" t="s">
        <v>2684</v>
      </c>
      <c r="B27" s="13" t="s">
        <v>10</v>
      </c>
      <c r="C27" s="13" t="s">
        <v>2674</v>
      </c>
      <c r="D27" s="13" t="s">
        <v>2685</v>
      </c>
      <c r="E27" s="13" t="s">
        <v>2686</v>
      </c>
      <c r="F27" s="13" t="s">
        <v>44</v>
      </c>
      <c r="G27" s="13" t="s">
        <v>44</v>
      </c>
      <c r="H27" s="15" t="s">
        <v>12</v>
      </c>
    </row>
    <row r="28" spans="1:8">
      <c r="A28" s="13" t="s">
        <v>2687</v>
      </c>
      <c r="B28" s="13" t="s">
        <v>10</v>
      </c>
      <c r="C28" s="13" t="s">
        <v>2681</v>
      </c>
      <c r="D28" s="13" t="s">
        <v>2688</v>
      </c>
      <c r="E28" s="13" t="s">
        <v>2689</v>
      </c>
      <c r="F28" s="13" t="s">
        <v>49</v>
      </c>
      <c r="G28" s="13" t="s">
        <v>73</v>
      </c>
      <c r="H28" s="15" t="s">
        <v>12</v>
      </c>
    </row>
    <row r="29" spans="1:8">
      <c r="A29" s="13" t="s">
        <v>2690</v>
      </c>
      <c r="B29" s="13" t="s">
        <v>10</v>
      </c>
      <c r="C29" s="13" t="s">
        <v>2691</v>
      </c>
      <c r="D29" s="13" t="s">
        <v>574</v>
      </c>
      <c r="E29" s="13" t="s">
        <v>575</v>
      </c>
      <c r="F29" s="13" t="s">
        <v>44</v>
      </c>
      <c r="G29" s="13" t="s">
        <v>43</v>
      </c>
      <c r="H29" s="15" t="s">
        <v>12</v>
      </c>
    </row>
    <row r="30" spans="1:8">
      <c r="A30" s="13" t="s">
        <v>2692</v>
      </c>
      <c r="B30" s="13" t="s">
        <v>10</v>
      </c>
      <c r="C30" s="13" t="s">
        <v>1786</v>
      </c>
      <c r="D30" s="13" t="s">
        <v>2693</v>
      </c>
      <c r="E30" s="13" t="s">
        <v>2694</v>
      </c>
      <c r="F30" s="13" t="s">
        <v>43</v>
      </c>
      <c r="G30" s="13" t="s">
        <v>44</v>
      </c>
      <c r="H30" s="15" t="s">
        <v>12</v>
      </c>
    </row>
    <row r="31" spans="1:8">
      <c r="A31" s="13" t="s">
        <v>2695</v>
      </c>
      <c r="B31" s="13" t="s">
        <v>10</v>
      </c>
      <c r="C31" s="13" t="s">
        <v>2670</v>
      </c>
      <c r="D31" s="13" t="s">
        <v>2696</v>
      </c>
      <c r="E31" s="13" t="s">
        <v>2697</v>
      </c>
      <c r="F31" s="13" t="s">
        <v>43</v>
      </c>
      <c r="G31" s="13" t="s">
        <v>44</v>
      </c>
      <c r="H31" s="15" t="s">
        <v>12</v>
      </c>
    </row>
    <row r="32" spans="1:8">
      <c r="A32" s="13" t="s">
        <v>2698</v>
      </c>
      <c r="B32" s="13" t="s">
        <v>10</v>
      </c>
      <c r="C32" s="13" t="s">
        <v>2699</v>
      </c>
      <c r="D32" s="13" t="s">
        <v>2700</v>
      </c>
      <c r="E32" s="13" t="s">
        <v>2701</v>
      </c>
      <c r="F32" s="13" t="s">
        <v>44</v>
      </c>
      <c r="G32" s="13" t="s">
        <v>73</v>
      </c>
      <c r="H32" s="15" t="s">
        <v>12</v>
      </c>
    </row>
    <row r="33" spans="1:8">
      <c r="A33" s="13" t="s">
        <v>2702</v>
      </c>
      <c r="B33" s="13" t="s">
        <v>10</v>
      </c>
      <c r="C33" s="13" t="s">
        <v>2641</v>
      </c>
      <c r="D33" s="13" t="s">
        <v>2703</v>
      </c>
      <c r="E33" s="13" t="s">
        <v>2704</v>
      </c>
      <c r="F33" s="13" t="s">
        <v>66</v>
      </c>
      <c r="G33" s="13" t="s">
        <v>44</v>
      </c>
      <c r="H33" s="15" t="s">
        <v>12</v>
      </c>
    </row>
    <row r="34" spans="1:8">
      <c r="A34" s="11"/>
      <c r="B34" s="11"/>
      <c r="C34" s="11"/>
      <c r="D34" s="11"/>
      <c r="E34" s="11"/>
      <c r="F34" s="11"/>
      <c r="G34" s="11"/>
      <c r="H34" s="11"/>
    </row>
    <row r="35" spans="1:8" ht="17.399999999999999">
      <c r="A35" s="259" t="s">
        <v>13</v>
      </c>
      <c r="B35" s="259"/>
      <c r="C35" s="259"/>
      <c r="D35" s="259"/>
      <c r="E35" s="259"/>
      <c r="F35" s="259"/>
      <c r="G35" s="259"/>
      <c r="H35" s="259"/>
    </row>
    <row r="36" spans="1:8" ht="11.1" customHeight="1">
      <c r="A36" s="12" t="s">
        <v>2705</v>
      </c>
      <c r="B36" s="12"/>
      <c r="C36" s="12" t="s">
        <v>2706</v>
      </c>
      <c r="D36" s="12"/>
      <c r="E36" s="258" t="s">
        <v>2707</v>
      </c>
      <c r="F36" s="258"/>
      <c r="G36" s="12"/>
      <c r="H36" s="12" t="s">
        <v>2708</v>
      </c>
    </row>
    <row r="37" spans="1:8" ht="15.6">
      <c r="A37" s="256" t="s">
        <v>30</v>
      </c>
      <c r="B37" s="256"/>
      <c r="C37" s="256"/>
      <c r="D37" s="256"/>
      <c r="E37" s="256"/>
      <c r="F37" s="256"/>
      <c r="G37" s="256"/>
      <c r="H37" s="256"/>
    </row>
    <row r="38" spans="1:8">
      <c r="A38" s="9" t="s">
        <v>31</v>
      </c>
      <c r="B38" s="9" t="s">
        <v>32</v>
      </c>
      <c r="C38" s="9" t="s">
        <v>33</v>
      </c>
      <c r="D38" s="9" t="s">
        <v>34</v>
      </c>
      <c r="E38" s="9" t="s">
        <v>35</v>
      </c>
      <c r="F38" s="9" t="s">
        <v>36</v>
      </c>
      <c r="G38" s="9" t="s">
        <v>37</v>
      </c>
      <c r="H38" s="9" t="s">
        <v>38</v>
      </c>
    </row>
    <row r="39" spans="1:8">
      <c r="A39" s="13" t="s">
        <v>2709</v>
      </c>
      <c r="B39" s="13" t="s">
        <v>10</v>
      </c>
      <c r="C39" s="13" t="s">
        <v>2710</v>
      </c>
      <c r="D39" s="13" t="s">
        <v>2711</v>
      </c>
      <c r="E39" s="13" t="s">
        <v>2712</v>
      </c>
      <c r="F39" s="13" t="s">
        <v>66</v>
      </c>
      <c r="G39" s="13" t="s">
        <v>44</v>
      </c>
      <c r="H39" s="16" t="s">
        <v>13</v>
      </c>
    </row>
    <row r="40" spans="1:8">
      <c r="A40" s="13" t="s">
        <v>2629</v>
      </c>
      <c r="B40" s="13" t="s">
        <v>10</v>
      </c>
      <c r="C40" s="13" t="s">
        <v>2630</v>
      </c>
      <c r="D40" s="13" t="s">
        <v>2631</v>
      </c>
      <c r="E40" s="13" t="s">
        <v>2632</v>
      </c>
      <c r="F40" s="13" t="s">
        <v>49</v>
      </c>
      <c r="G40" s="13" t="s">
        <v>73</v>
      </c>
      <c r="H40" s="16" t="s">
        <v>13</v>
      </c>
    </row>
    <row r="41" spans="1:8">
      <c r="A41" s="13" t="s">
        <v>2713</v>
      </c>
      <c r="B41" s="13" t="s">
        <v>10</v>
      </c>
      <c r="C41" s="13" t="s">
        <v>2714</v>
      </c>
      <c r="D41" s="13" t="s">
        <v>2715</v>
      </c>
      <c r="E41" s="13" t="s">
        <v>2716</v>
      </c>
      <c r="F41" s="13" t="s">
        <v>66</v>
      </c>
      <c r="G41" s="13" t="s">
        <v>43</v>
      </c>
      <c r="H41" s="16" t="s">
        <v>13</v>
      </c>
    </row>
    <row r="42" spans="1:8">
      <c r="A42" s="13" t="s">
        <v>2717</v>
      </c>
      <c r="B42" s="13" t="s">
        <v>10</v>
      </c>
      <c r="C42" s="13" t="s">
        <v>2718</v>
      </c>
      <c r="D42" s="13" t="s">
        <v>2719</v>
      </c>
      <c r="E42" s="13" t="s">
        <v>2720</v>
      </c>
      <c r="F42" s="13" t="s">
        <v>44</v>
      </c>
      <c r="G42" s="13" t="s">
        <v>44</v>
      </c>
      <c r="H42" s="16" t="s">
        <v>13</v>
      </c>
    </row>
    <row r="43" spans="1:8">
      <c r="A43" s="23" t="s">
        <v>2721</v>
      </c>
      <c r="B43" s="13" t="s">
        <v>10</v>
      </c>
      <c r="C43" s="13" t="s">
        <v>2722</v>
      </c>
      <c r="D43" s="13" t="s">
        <v>2723</v>
      </c>
      <c r="E43" s="13" t="s">
        <v>2724</v>
      </c>
      <c r="F43" s="13" t="s">
        <v>49</v>
      </c>
      <c r="G43" s="13" t="s">
        <v>44</v>
      </c>
      <c r="H43" s="16" t="s">
        <v>13</v>
      </c>
    </row>
    <row r="44" spans="1:8">
      <c r="A44" s="13" t="s">
        <v>2725</v>
      </c>
      <c r="B44" s="13" t="s">
        <v>10</v>
      </c>
      <c r="C44" s="13" t="s">
        <v>2726</v>
      </c>
      <c r="D44" s="13" t="s">
        <v>374</v>
      </c>
      <c r="E44" s="13" t="s">
        <v>375</v>
      </c>
      <c r="F44" s="13" t="s">
        <v>44</v>
      </c>
      <c r="G44" s="13" t="s">
        <v>43</v>
      </c>
      <c r="H44" s="16" t="s">
        <v>13</v>
      </c>
    </row>
    <row r="45" spans="1:8">
      <c r="A45" s="13" t="s">
        <v>2727</v>
      </c>
      <c r="B45" s="13" t="s">
        <v>10</v>
      </c>
      <c r="C45" s="13" t="s">
        <v>2728</v>
      </c>
      <c r="D45" s="13" t="s">
        <v>2729</v>
      </c>
      <c r="E45" s="13" t="s">
        <v>2730</v>
      </c>
      <c r="F45" s="13" t="s">
        <v>44</v>
      </c>
      <c r="G45" s="13" t="s">
        <v>43</v>
      </c>
      <c r="H45" s="16" t="s">
        <v>13</v>
      </c>
    </row>
    <row r="46" spans="1:8">
      <c r="A46" s="13" t="s">
        <v>2731</v>
      </c>
      <c r="B46" s="13" t="s">
        <v>10</v>
      </c>
      <c r="C46" s="13" t="s">
        <v>2714</v>
      </c>
      <c r="D46" s="13" t="s">
        <v>2732</v>
      </c>
      <c r="E46" s="13" t="s">
        <v>2733</v>
      </c>
      <c r="F46" s="13" t="s">
        <v>44</v>
      </c>
      <c r="G46" s="13" t="s">
        <v>49</v>
      </c>
      <c r="H46" s="16" t="s">
        <v>13</v>
      </c>
    </row>
    <row r="47" spans="1:8">
      <c r="A47" s="13" t="s">
        <v>2734</v>
      </c>
      <c r="B47" s="13" t="s">
        <v>10</v>
      </c>
      <c r="C47" s="13" t="s">
        <v>2452</v>
      </c>
      <c r="D47" s="13" t="s">
        <v>2735</v>
      </c>
      <c r="E47" s="13" t="s">
        <v>2736</v>
      </c>
      <c r="F47" s="13" t="s">
        <v>44</v>
      </c>
      <c r="G47" s="13" t="s">
        <v>43</v>
      </c>
      <c r="H47" s="16" t="s">
        <v>13</v>
      </c>
    </row>
    <row r="48" spans="1:8">
      <c r="A48" s="13" t="s">
        <v>2737</v>
      </c>
      <c r="B48" s="13" t="s">
        <v>10</v>
      </c>
      <c r="C48" s="13" t="s">
        <v>2738</v>
      </c>
      <c r="D48" s="13" t="s">
        <v>2739</v>
      </c>
      <c r="E48" s="13" t="s">
        <v>2740</v>
      </c>
      <c r="F48" s="13" t="s">
        <v>49</v>
      </c>
      <c r="G48" s="13" t="s">
        <v>49</v>
      </c>
      <c r="H48" s="16" t="s">
        <v>13</v>
      </c>
    </row>
    <row r="49" spans="1:8">
      <c r="A49" s="13" t="s">
        <v>2741</v>
      </c>
      <c r="B49" s="13" t="s">
        <v>10</v>
      </c>
      <c r="C49" s="13" t="s">
        <v>2742</v>
      </c>
      <c r="D49" s="13" t="s">
        <v>2743</v>
      </c>
      <c r="E49" s="13" t="s">
        <v>2744</v>
      </c>
      <c r="F49" s="13" t="s">
        <v>44</v>
      </c>
      <c r="G49" s="13" t="s">
        <v>44</v>
      </c>
      <c r="H49" s="16" t="s">
        <v>13</v>
      </c>
    </row>
    <row r="50" spans="1:8">
      <c r="A50" s="13"/>
      <c r="B50" s="13"/>
      <c r="C50" s="13"/>
      <c r="D50" s="13"/>
      <c r="E50" s="13"/>
      <c r="F50" s="13"/>
      <c r="G50" s="13"/>
      <c r="H50" s="16"/>
    </row>
    <row r="51" spans="1:8" ht="17.399999999999999">
      <c r="A51" s="260" t="s">
        <v>14</v>
      </c>
      <c r="B51" s="260"/>
      <c r="C51" s="260"/>
      <c r="D51" s="260"/>
      <c r="E51" s="260"/>
      <c r="F51" s="260"/>
      <c r="G51" s="260"/>
      <c r="H51" s="260"/>
    </row>
    <row r="52" spans="1:8" ht="11.1" customHeight="1">
      <c r="A52" s="12" t="s">
        <v>2745</v>
      </c>
      <c r="B52" s="12"/>
      <c r="C52" s="12" t="s">
        <v>2746</v>
      </c>
      <c r="D52" s="12"/>
      <c r="E52" s="258" t="s">
        <v>2747</v>
      </c>
      <c r="F52" s="258"/>
      <c r="G52" s="12"/>
      <c r="H52" s="12" t="s">
        <v>2748</v>
      </c>
    </row>
    <row r="53" spans="1:8" ht="15.6">
      <c r="A53" s="256" t="s">
        <v>30</v>
      </c>
      <c r="B53" s="256"/>
      <c r="C53" s="256"/>
      <c r="D53" s="256"/>
      <c r="E53" s="256"/>
      <c r="F53" s="256"/>
      <c r="G53" s="256"/>
      <c r="H53" s="256"/>
    </row>
    <row r="54" spans="1:8">
      <c r="A54" s="9" t="s">
        <v>31</v>
      </c>
      <c r="B54" s="9" t="s">
        <v>32</v>
      </c>
      <c r="C54" s="9" t="s">
        <v>33</v>
      </c>
      <c r="D54" s="9" t="s">
        <v>34</v>
      </c>
      <c r="E54" s="9" t="s">
        <v>35</v>
      </c>
      <c r="F54" s="9" t="s">
        <v>36</v>
      </c>
      <c r="G54" s="9" t="s">
        <v>37</v>
      </c>
      <c r="H54" s="9" t="s">
        <v>38</v>
      </c>
    </row>
    <row r="55" spans="1:8">
      <c r="A55" s="13" t="s">
        <v>2749</v>
      </c>
      <c r="B55" s="13" t="s">
        <v>10</v>
      </c>
      <c r="C55" s="13" t="s">
        <v>2750</v>
      </c>
      <c r="D55" s="13" t="s">
        <v>2751</v>
      </c>
      <c r="E55" s="13" t="s">
        <v>2752</v>
      </c>
      <c r="F55" s="13" t="s">
        <v>44</v>
      </c>
      <c r="G55" s="13" t="s">
        <v>43</v>
      </c>
      <c r="H55" s="17" t="s">
        <v>14</v>
      </c>
    </row>
    <row r="56" spans="1:8">
      <c r="A56" s="13" t="s">
        <v>2753</v>
      </c>
      <c r="B56" s="13" t="s">
        <v>10</v>
      </c>
      <c r="C56" s="13" t="s">
        <v>2714</v>
      </c>
      <c r="D56" s="13" t="s">
        <v>2754</v>
      </c>
      <c r="E56" s="13" t="s">
        <v>2755</v>
      </c>
      <c r="F56" s="13" t="s">
        <v>44</v>
      </c>
      <c r="G56" s="13" t="s">
        <v>44</v>
      </c>
      <c r="H56" s="17" t="s">
        <v>14</v>
      </c>
    </row>
    <row r="57" spans="1:8">
      <c r="A57" s="13" t="s">
        <v>2756</v>
      </c>
      <c r="B57" s="13" t="s">
        <v>10</v>
      </c>
      <c r="C57" s="13" t="s">
        <v>2757</v>
      </c>
      <c r="D57" s="13" t="s">
        <v>2758</v>
      </c>
      <c r="E57" s="13" t="s">
        <v>2759</v>
      </c>
      <c r="F57" s="13" t="s">
        <v>44</v>
      </c>
      <c r="G57" s="13" t="s">
        <v>66</v>
      </c>
      <c r="H57" s="17" t="s">
        <v>14</v>
      </c>
    </row>
    <row r="58" spans="1:8">
      <c r="A58" s="13" t="s">
        <v>2760</v>
      </c>
      <c r="B58" s="13" t="s">
        <v>10</v>
      </c>
      <c r="C58" s="13" t="s">
        <v>2761</v>
      </c>
      <c r="D58" s="13" t="s">
        <v>2762</v>
      </c>
      <c r="E58" s="13" t="s">
        <v>2763</v>
      </c>
      <c r="F58" s="13" t="s">
        <v>44</v>
      </c>
      <c r="G58" s="13" t="s">
        <v>49</v>
      </c>
      <c r="H58" s="17" t="s">
        <v>14</v>
      </c>
    </row>
    <row r="59" spans="1:8">
      <c r="A59" s="13" t="s">
        <v>2764</v>
      </c>
      <c r="B59" s="13" t="s">
        <v>10</v>
      </c>
      <c r="C59" s="13" t="s">
        <v>2765</v>
      </c>
      <c r="D59" s="13" t="s">
        <v>2766</v>
      </c>
      <c r="E59" s="13" t="s">
        <v>2767</v>
      </c>
      <c r="F59" s="13" t="s">
        <v>44</v>
      </c>
      <c r="G59" s="13" t="s">
        <v>73</v>
      </c>
      <c r="H59" s="17" t="s">
        <v>14</v>
      </c>
    </row>
    <row r="60" spans="1:8">
      <c r="A60" s="13" t="s">
        <v>2768</v>
      </c>
      <c r="B60" s="13" t="s">
        <v>10</v>
      </c>
      <c r="C60" s="13" t="s">
        <v>2769</v>
      </c>
      <c r="D60" s="13" t="s">
        <v>2770</v>
      </c>
      <c r="E60" s="13" t="s">
        <v>2771</v>
      </c>
      <c r="F60" s="13" t="s">
        <v>44</v>
      </c>
      <c r="G60" s="13" t="s">
        <v>43</v>
      </c>
      <c r="H60" s="17" t="s">
        <v>14</v>
      </c>
    </row>
    <row r="61" spans="1:8">
      <c r="A61" s="13" t="s">
        <v>2772</v>
      </c>
      <c r="B61" s="13" t="s">
        <v>10</v>
      </c>
      <c r="C61" s="13" t="s">
        <v>2773</v>
      </c>
      <c r="D61" s="13" t="s">
        <v>2774</v>
      </c>
      <c r="E61" s="13" t="s">
        <v>2775</v>
      </c>
      <c r="F61" s="13" t="s">
        <v>49</v>
      </c>
      <c r="G61" s="13" t="s">
        <v>44</v>
      </c>
      <c r="H61" s="17" t="s">
        <v>14</v>
      </c>
    </row>
    <row r="62" spans="1:8">
      <c r="A62" s="13" t="s">
        <v>2776</v>
      </c>
      <c r="B62" s="13" t="s">
        <v>10</v>
      </c>
      <c r="C62" s="13" t="s">
        <v>2777</v>
      </c>
      <c r="D62" s="13" t="s">
        <v>2778</v>
      </c>
      <c r="E62" s="13" t="s">
        <v>2779</v>
      </c>
      <c r="F62" s="13" t="s">
        <v>66</v>
      </c>
      <c r="G62" s="13" t="s">
        <v>73</v>
      </c>
      <c r="H62" s="17" t="s">
        <v>14</v>
      </c>
    </row>
    <row r="63" spans="1:8">
      <c r="A63" s="13" t="s">
        <v>2783</v>
      </c>
      <c r="B63" s="13" t="s">
        <v>10</v>
      </c>
      <c r="C63" s="13" t="s">
        <v>2784</v>
      </c>
      <c r="D63" s="13" t="s">
        <v>2785</v>
      </c>
      <c r="E63" s="13" t="s">
        <v>2786</v>
      </c>
      <c r="F63" s="13" t="s">
        <v>44</v>
      </c>
      <c r="G63" s="13" t="s">
        <v>44</v>
      </c>
      <c r="H63" s="17" t="s">
        <v>14</v>
      </c>
    </row>
    <row r="64" spans="1:8">
      <c r="A64" s="23" t="s">
        <v>2780</v>
      </c>
      <c r="B64" s="13" t="s">
        <v>10</v>
      </c>
      <c r="C64" s="13" t="s">
        <v>2714</v>
      </c>
      <c r="D64" s="13" t="s">
        <v>2781</v>
      </c>
      <c r="E64" s="13" t="s">
        <v>2782</v>
      </c>
      <c r="F64" s="13" t="s">
        <v>43</v>
      </c>
      <c r="G64" s="13" t="s">
        <v>43</v>
      </c>
      <c r="H64" s="17" t="s">
        <v>14</v>
      </c>
    </row>
    <row r="65" spans="1:8">
      <c r="A65" s="11"/>
      <c r="B65" s="11"/>
      <c r="C65" s="11"/>
      <c r="D65" s="11"/>
      <c r="E65" s="11"/>
      <c r="F65" s="11"/>
      <c r="G65" s="11"/>
      <c r="H65" s="11"/>
    </row>
    <row r="66" spans="1:8" ht="17.399999999999999">
      <c r="A66" s="261" t="s">
        <v>15</v>
      </c>
      <c r="B66" s="261"/>
      <c r="C66" s="261"/>
      <c r="D66" s="261"/>
      <c r="E66" s="261"/>
      <c r="F66" s="261"/>
      <c r="G66" s="261"/>
      <c r="H66" s="261"/>
    </row>
    <row r="67" spans="1:8" ht="11.1" customHeight="1">
      <c r="A67" s="12" t="s">
        <v>2787</v>
      </c>
      <c r="B67" s="12"/>
      <c r="C67" s="12" t="s">
        <v>2788</v>
      </c>
      <c r="D67" s="12"/>
      <c r="E67" s="258" t="s">
        <v>2789</v>
      </c>
      <c r="F67" s="258"/>
      <c r="G67" s="12"/>
      <c r="H67" s="12" t="s">
        <v>2790</v>
      </c>
    </row>
    <row r="68" spans="1:8" ht="15.6">
      <c r="A68" s="256" t="s">
        <v>30</v>
      </c>
      <c r="B68" s="256"/>
      <c r="C68" s="256"/>
      <c r="D68" s="256"/>
      <c r="E68" s="256"/>
      <c r="F68" s="256"/>
      <c r="G68" s="256"/>
      <c r="H68" s="256"/>
    </row>
    <row r="69" spans="1:8">
      <c r="A69" s="9" t="s">
        <v>31</v>
      </c>
      <c r="B69" s="9" t="s">
        <v>32</v>
      </c>
      <c r="C69" s="9" t="s">
        <v>33</v>
      </c>
      <c r="D69" s="9" t="s">
        <v>34</v>
      </c>
      <c r="E69" s="9" t="s">
        <v>35</v>
      </c>
      <c r="F69" s="9" t="s">
        <v>36</v>
      </c>
      <c r="G69" s="9" t="s">
        <v>37</v>
      </c>
      <c r="H69" s="9" t="s">
        <v>38</v>
      </c>
    </row>
    <row r="70" spans="1:8">
      <c r="A70" s="13" t="s">
        <v>2791</v>
      </c>
      <c r="B70" s="13" t="s">
        <v>10</v>
      </c>
      <c r="C70" s="13" t="s">
        <v>2792</v>
      </c>
      <c r="D70" s="13" t="s">
        <v>2793</v>
      </c>
      <c r="E70" s="13" t="s">
        <v>2794</v>
      </c>
      <c r="F70" s="13" t="s">
        <v>43</v>
      </c>
      <c r="G70" s="13" t="s">
        <v>66</v>
      </c>
      <c r="H70" s="18" t="s">
        <v>15</v>
      </c>
    </row>
    <row r="71" spans="1:8">
      <c r="A71" s="13" t="s">
        <v>2795</v>
      </c>
      <c r="B71" s="13" t="s">
        <v>10</v>
      </c>
      <c r="C71" s="13" t="s">
        <v>2796</v>
      </c>
      <c r="D71" s="13" t="s">
        <v>2797</v>
      </c>
      <c r="E71" s="13" t="s">
        <v>2798</v>
      </c>
      <c r="F71" s="13" t="s">
        <v>43</v>
      </c>
      <c r="G71" s="13" t="s">
        <v>44</v>
      </c>
      <c r="H71" s="18" t="s">
        <v>15</v>
      </c>
    </row>
    <row r="72" spans="1:8">
      <c r="A72" s="13" t="s">
        <v>2799</v>
      </c>
      <c r="B72" s="13" t="s">
        <v>10</v>
      </c>
      <c r="C72" s="13" t="s">
        <v>2800</v>
      </c>
      <c r="D72" s="13" t="s">
        <v>2801</v>
      </c>
      <c r="E72" s="13" t="s">
        <v>3285</v>
      </c>
      <c r="F72" s="13" t="s">
        <v>66</v>
      </c>
      <c r="G72" s="13" t="s">
        <v>49</v>
      </c>
      <c r="H72" s="18" t="s">
        <v>15</v>
      </c>
    </row>
    <row r="73" spans="1:8">
      <c r="A73" s="13" t="s">
        <v>2803</v>
      </c>
      <c r="B73" s="13" t="s">
        <v>10</v>
      </c>
      <c r="C73" s="13" t="s">
        <v>2804</v>
      </c>
      <c r="D73" s="13" t="s">
        <v>2805</v>
      </c>
      <c r="E73" s="13" t="s">
        <v>2806</v>
      </c>
      <c r="F73" s="13" t="s">
        <v>44</v>
      </c>
      <c r="G73" s="13" t="s">
        <v>43</v>
      </c>
      <c r="H73" s="18" t="s">
        <v>15</v>
      </c>
    </row>
    <row r="74" spans="1:8">
      <c r="A74" s="13" t="s">
        <v>2807</v>
      </c>
      <c r="B74" s="13" t="s">
        <v>10</v>
      </c>
      <c r="C74" s="13" t="s">
        <v>2808</v>
      </c>
      <c r="D74" s="13" t="s">
        <v>2809</v>
      </c>
      <c r="E74" s="13" t="s">
        <v>2810</v>
      </c>
      <c r="F74" s="13" t="s">
        <v>43</v>
      </c>
      <c r="G74" s="13" t="s">
        <v>43</v>
      </c>
      <c r="H74" s="18" t="s">
        <v>15</v>
      </c>
    </row>
    <row r="75" spans="1:8">
      <c r="A75" s="13" t="s">
        <v>2811</v>
      </c>
      <c r="B75" s="13" t="s">
        <v>10</v>
      </c>
      <c r="C75" s="13" t="s">
        <v>2596</v>
      </c>
      <c r="D75" s="13" t="s">
        <v>2812</v>
      </c>
      <c r="E75" s="13" t="s">
        <v>2813</v>
      </c>
      <c r="F75" s="13" t="s">
        <v>44</v>
      </c>
      <c r="G75" s="13" t="s">
        <v>43</v>
      </c>
      <c r="H75" s="18" t="s">
        <v>15</v>
      </c>
    </row>
    <row r="76" spans="1:8">
      <c r="A76" s="13" t="s">
        <v>2814</v>
      </c>
      <c r="B76" s="13" t="s">
        <v>10</v>
      </c>
      <c r="C76" s="13" t="s">
        <v>2808</v>
      </c>
      <c r="D76" s="13" t="s">
        <v>2815</v>
      </c>
      <c r="E76" s="13" t="s">
        <v>2816</v>
      </c>
      <c r="F76" s="13" t="s">
        <v>66</v>
      </c>
      <c r="G76" s="13" t="s">
        <v>44</v>
      </c>
      <c r="H76" s="18" t="s">
        <v>15</v>
      </c>
    </row>
    <row r="77" spans="1:8">
      <c r="A77" s="23" t="s">
        <v>2822</v>
      </c>
      <c r="B77" s="13" t="s">
        <v>10</v>
      </c>
      <c r="C77" s="13" t="s">
        <v>2823</v>
      </c>
      <c r="D77" s="13" t="s">
        <v>2824</v>
      </c>
      <c r="E77" s="13" t="s">
        <v>2825</v>
      </c>
      <c r="F77" s="13" t="s">
        <v>44</v>
      </c>
      <c r="G77" s="13" t="s">
        <v>44</v>
      </c>
      <c r="H77" s="18" t="s">
        <v>15</v>
      </c>
    </row>
    <row r="78" spans="1:8">
      <c r="A78" s="13" t="s">
        <v>2817</v>
      </c>
      <c r="B78" s="13" t="s">
        <v>10</v>
      </c>
      <c r="C78" s="13" t="s">
        <v>2808</v>
      </c>
      <c r="D78" s="13" t="s">
        <v>2631</v>
      </c>
      <c r="E78" s="13" t="s">
        <v>2632</v>
      </c>
      <c r="F78" s="13" t="s">
        <v>49</v>
      </c>
      <c r="G78" s="13" t="s">
        <v>73</v>
      </c>
      <c r="H78" s="18" t="s">
        <v>15</v>
      </c>
    </row>
    <row r="79" spans="1:8">
      <c r="A79" s="13" t="s">
        <v>2818</v>
      </c>
      <c r="B79" s="13" t="s">
        <v>10</v>
      </c>
      <c r="C79" s="13" t="s">
        <v>2819</v>
      </c>
      <c r="D79" s="13" t="s">
        <v>2820</v>
      </c>
      <c r="E79" s="13" t="s">
        <v>2821</v>
      </c>
      <c r="F79" s="13" t="s">
        <v>49</v>
      </c>
      <c r="G79" s="13" t="s">
        <v>49</v>
      </c>
      <c r="H79" s="18" t="s">
        <v>15</v>
      </c>
    </row>
    <row r="80" spans="1:8">
      <c r="A80" s="11"/>
      <c r="B80" s="11"/>
      <c r="C80" s="11"/>
      <c r="D80" s="11"/>
      <c r="E80" s="11"/>
      <c r="F80" s="11"/>
      <c r="G80" s="11"/>
      <c r="H80" s="11"/>
    </row>
    <row r="81" spans="1:8" ht="17.399999999999999">
      <c r="A81" s="262" t="s">
        <v>16</v>
      </c>
      <c r="B81" s="262"/>
      <c r="C81" s="262"/>
      <c r="D81" s="262"/>
      <c r="E81" s="262"/>
      <c r="F81" s="262"/>
      <c r="G81" s="262"/>
      <c r="H81" s="262"/>
    </row>
    <row r="82" spans="1:8" ht="11.1" customHeight="1">
      <c r="A82" s="12" t="s">
        <v>2826</v>
      </c>
      <c r="B82" s="12"/>
      <c r="C82" s="12" t="s">
        <v>2666</v>
      </c>
      <c r="D82" s="12"/>
      <c r="E82" s="258" t="s">
        <v>2827</v>
      </c>
      <c r="F82" s="258"/>
      <c r="G82" s="12"/>
      <c r="H82" s="12" t="s">
        <v>2828</v>
      </c>
    </row>
    <row r="83" spans="1:8" ht="15.6">
      <c r="A83" s="256" t="s">
        <v>30</v>
      </c>
      <c r="B83" s="256"/>
      <c r="C83" s="256"/>
      <c r="D83" s="256"/>
      <c r="E83" s="256"/>
      <c r="F83" s="256"/>
      <c r="G83" s="256"/>
      <c r="H83" s="256"/>
    </row>
    <row r="84" spans="1:8">
      <c r="A84" s="9" t="s">
        <v>31</v>
      </c>
      <c r="B84" s="9" t="s">
        <v>32</v>
      </c>
      <c r="C84" s="9" t="s">
        <v>33</v>
      </c>
      <c r="D84" s="9" t="s">
        <v>34</v>
      </c>
      <c r="E84" s="9" t="s">
        <v>35</v>
      </c>
      <c r="F84" s="9" t="s">
        <v>36</v>
      </c>
      <c r="G84" s="9" t="s">
        <v>37</v>
      </c>
      <c r="H84" s="9" t="s">
        <v>38</v>
      </c>
    </row>
    <row r="85" spans="1:8">
      <c r="A85" s="13" t="s">
        <v>2829</v>
      </c>
      <c r="B85" s="13" t="s">
        <v>10</v>
      </c>
      <c r="C85" s="13" t="s">
        <v>2645</v>
      </c>
      <c r="D85" s="13" t="s">
        <v>2830</v>
      </c>
      <c r="E85" s="13" t="s">
        <v>2831</v>
      </c>
      <c r="F85" s="13" t="s">
        <v>43</v>
      </c>
      <c r="G85" s="13" t="s">
        <v>43</v>
      </c>
      <c r="H85" s="19" t="s">
        <v>16</v>
      </c>
    </row>
    <row r="86" spans="1:8">
      <c r="A86" s="13" t="s">
        <v>2832</v>
      </c>
      <c r="B86" s="13" t="s">
        <v>10</v>
      </c>
      <c r="C86" s="13" t="s">
        <v>2769</v>
      </c>
      <c r="D86" s="13" t="s">
        <v>2833</v>
      </c>
      <c r="E86" s="13" t="s">
        <v>2834</v>
      </c>
      <c r="F86" s="13" t="s">
        <v>43</v>
      </c>
      <c r="G86" s="13" t="s">
        <v>66</v>
      </c>
      <c r="H86" s="19" t="s">
        <v>16</v>
      </c>
    </row>
    <row r="87" spans="1:8">
      <c r="A87" s="13" t="s">
        <v>2835</v>
      </c>
      <c r="B87" s="13" t="s">
        <v>10</v>
      </c>
      <c r="C87" s="13" t="s">
        <v>2836</v>
      </c>
      <c r="D87" s="13" t="s">
        <v>2837</v>
      </c>
      <c r="E87" s="13" t="s">
        <v>2838</v>
      </c>
      <c r="F87" s="13" t="s">
        <v>66</v>
      </c>
      <c r="G87" s="13" t="s">
        <v>44</v>
      </c>
      <c r="H87" s="19" t="s">
        <v>16</v>
      </c>
    </row>
    <row r="88" spans="1:8">
      <c r="A88" s="13" t="s">
        <v>2839</v>
      </c>
      <c r="B88" s="13" t="s">
        <v>10</v>
      </c>
      <c r="C88" s="13" t="s">
        <v>2649</v>
      </c>
      <c r="D88" s="13" t="s">
        <v>2840</v>
      </c>
      <c r="E88" s="13" t="s">
        <v>2841</v>
      </c>
      <c r="F88" s="13" t="s">
        <v>49</v>
      </c>
      <c r="G88" s="13" t="s">
        <v>44</v>
      </c>
      <c r="H88" s="19" t="s">
        <v>16</v>
      </c>
    </row>
    <row r="89" spans="1:8">
      <c r="A89" s="13" t="s">
        <v>2842</v>
      </c>
      <c r="B89" s="13" t="s">
        <v>10</v>
      </c>
      <c r="C89" s="13" t="s">
        <v>2769</v>
      </c>
      <c r="D89" s="13" t="s">
        <v>2843</v>
      </c>
      <c r="E89" s="13" t="s">
        <v>2844</v>
      </c>
      <c r="F89" s="13" t="s">
        <v>44</v>
      </c>
      <c r="G89" s="13" t="s">
        <v>73</v>
      </c>
      <c r="H89" s="19" t="s">
        <v>16</v>
      </c>
    </row>
    <row r="90" spans="1:8">
      <c r="A90" s="13" t="s">
        <v>2845</v>
      </c>
      <c r="B90" s="13" t="s">
        <v>10</v>
      </c>
      <c r="C90" s="13" t="s">
        <v>2674</v>
      </c>
      <c r="D90" s="13" t="s">
        <v>2846</v>
      </c>
      <c r="E90" s="13" t="s">
        <v>2847</v>
      </c>
      <c r="F90" s="13" t="s">
        <v>49</v>
      </c>
      <c r="G90" s="13" t="s">
        <v>73</v>
      </c>
      <c r="H90" s="19" t="s">
        <v>16</v>
      </c>
    </row>
    <row r="91" spans="1:8">
      <c r="A91" s="13" t="s">
        <v>2848</v>
      </c>
      <c r="B91" s="13" t="s">
        <v>10</v>
      </c>
      <c r="C91" s="13" t="s">
        <v>2849</v>
      </c>
      <c r="D91" s="13" t="s">
        <v>2850</v>
      </c>
      <c r="E91" s="13" t="s">
        <v>2851</v>
      </c>
      <c r="F91" s="13" t="s">
        <v>44</v>
      </c>
      <c r="G91" s="13" t="s">
        <v>43</v>
      </c>
      <c r="H91" s="19" t="s">
        <v>16</v>
      </c>
    </row>
    <row r="92" spans="1:8">
      <c r="A92" s="13" t="s">
        <v>2852</v>
      </c>
      <c r="B92" s="13" t="s">
        <v>10</v>
      </c>
      <c r="C92" s="13" t="s">
        <v>2849</v>
      </c>
      <c r="D92" s="13" t="s">
        <v>2853</v>
      </c>
      <c r="E92" s="13" t="s">
        <v>2854</v>
      </c>
      <c r="F92" s="13" t="s">
        <v>44</v>
      </c>
      <c r="G92" s="13" t="s">
        <v>43</v>
      </c>
      <c r="H92" s="19" t="s">
        <v>16</v>
      </c>
    </row>
    <row r="93" spans="1:8">
      <c r="A93" s="13" t="s">
        <v>2855</v>
      </c>
      <c r="B93" s="13" t="s">
        <v>10</v>
      </c>
      <c r="C93" s="13" t="s">
        <v>2649</v>
      </c>
      <c r="D93" s="13" t="s">
        <v>2650</v>
      </c>
      <c r="E93" s="13" t="s">
        <v>2651</v>
      </c>
      <c r="F93" s="13" t="s">
        <v>44</v>
      </c>
      <c r="G93" s="13" t="s">
        <v>43</v>
      </c>
      <c r="H93" s="19" t="s">
        <v>16</v>
      </c>
    </row>
    <row r="94" spans="1:8">
      <c r="A94" s="13" t="s">
        <v>2856</v>
      </c>
      <c r="B94" s="13" t="s">
        <v>10</v>
      </c>
      <c r="C94" s="13" t="s">
        <v>2857</v>
      </c>
      <c r="D94" s="13" t="s">
        <v>2858</v>
      </c>
      <c r="E94" s="13" t="s">
        <v>2859</v>
      </c>
      <c r="F94" s="13" t="s">
        <v>66</v>
      </c>
      <c r="G94" s="13" t="s">
        <v>44</v>
      </c>
      <c r="H94" s="19" t="s">
        <v>16</v>
      </c>
    </row>
    <row r="95" spans="1:8">
      <c r="A95" s="11"/>
      <c r="B95" s="11"/>
      <c r="C95" s="11"/>
      <c r="D95" s="11"/>
      <c r="E95" s="11"/>
      <c r="F95" s="11"/>
      <c r="G95" s="11"/>
      <c r="H95" s="11"/>
    </row>
    <row r="96" spans="1:8" ht="17.399999999999999">
      <c r="A96" s="263" t="s">
        <v>17</v>
      </c>
      <c r="B96" s="263"/>
      <c r="C96" s="263"/>
      <c r="D96" s="263"/>
      <c r="E96" s="263"/>
      <c r="F96" s="263"/>
      <c r="G96" s="263"/>
      <c r="H96" s="263"/>
    </row>
    <row r="97" spans="1:8" ht="11.1" customHeight="1">
      <c r="A97" s="12" t="s">
        <v>2860</v>
      </c>
      <c r="B97" s="12"/>
      <c r="C97" s="12" t="s">
        <v>2861</v>
      </c>
      <c r="D97" s="12"/>
      <c r="E97" s="258" t="s">
        <v>2862</v>
      </c>
      <c r="F97" s="258"/>
      <c r="G97" s="12"/>
      <c r="H97" s="12" t="s">
        <v>2863</v>
      </c>
    </row>
    <row r="98" spans="1:8" ht="15.6">
      <c r="A98" s="256" t="s">
        <v>30</v>
      </c>
      <c r="B98" s="256"/>
      <c r="C98" s="256"/>
      <c r="D98" s="256"/>
      <c r="E98" s="256"/>
      <c r="F98" s="256"/>
      <c r="G98" s="256"/>
      <c r="H98" s="256"/>
    </row>
    <row r="99" spans="1:8">
      <c r="A99" s="9" t="s">
        <v>31</v>
      </c>
      <c r="B99" s="9" t="s">
        <v>32</v>
      </c>
      <c r="C99" s="9" t="s">
        <v>33</v>
      </c>
      <c r="D99" s="9" t="s">
        <v>34</v>
      </c>
      <c r="E99" s="9" t="s">
        <v>35</v>
      </c>
      <c r="F99" s="9" t="s">
        <v>36</v>
      </c>
      <c r="G99" s="9" t="s">
        <v>37</v>
      </c>
      <c r="H99" s="9" t="s">
        <v>38</v>
      </c>
    </row>
    <row r="100" spans="1:8">
      <c r="A100" s="13" t="s">
        <v>2864</v>
      </c>
      <c r="B100" s="13" t="s">
        <v>7</v>
      </c>
      <c r="C100" s="13" t="s">
        <v>2865</v>
      </c>
      <c r="D100" s="13" t="s">
        <v>2866</v>
      </c>
      <c r="E100" s="13"/>
      <c r="F100" s="13" t="s">
        <v>44</v>
      </c>
      <c r="G100" s="13" t="s">
        <v>43</v>
      </c>
      <c r="H100" s="20" t="s">
        <v>17</v>
      </c>
    </row>
    <row r="101" spans="1:8">
      <c r="A101" s="13" t="s">
        <v>2867</v>
      </c>
      <c r="B101" s="13" t="s">
        <v>10</v>
      </c>
      <c r="C101" s="13" t="s">
        <v>2757</v>
      </c>
      <c r="D101" s="13" t="s">
        <v>2868</v>
      </c>
      <c r="E101" s="13" t="s">
        <v>2869</v>
      </c>
      <c r="F101" s="13" t="s">
        <v>44</v>
      </c>
      <c r="G101" s="13" t="s">
        <v>73</v>
      </c>
      <c r="H101" s="20" t="s">
        <v>17</v>
      </c>
    </row>
    <row r="102" spans="1:8">
      <c r="A102" s="13" t="s">
        <v>2870</v>
      </c>
      <c r="B102" s="13" t="s">
        <v>10</v>
      </c>
      <c r="C102" s="13" t="s">
        <v>2871</v>
      </c>
      <c r="D102" s="13" t="s">
        <v>2872</v>
      </c>
      <c r="E102" s="13" t="s">
        <v>2873</v>
      </c>
      <c r="F102" s="13" t="s">
        <v>43</v>
      </c>
      <c r="G102" s="13" t="s">
        <v>73</v>
      </c>
      <c r="H102" s="20" t="s">
        <v>17</v>
      </c>
    </row>
    <row r="103" spans="1:8">
      <c r="A103" s="13" t="s">
        <v>2874</v>
      </c>
      <c r="B103" s="13" t="s">
        <v>10</v>
      </c>
      <c r="C103" s="13" t="s">
        <v>2875</v>
      </c>
      <c r="D103" s="13" t="s">
        <v>2876</v>
      </c>
      <c r="E103" s="13" t="s">
        <v>2877</v>
      </c>
      <c r="F103" s="13" t="s">
        <v>66</v>
      </c>
      <c r="G103" s="13" t="s">
        <v>44</v>
      </c>
      <c r="H103" s="20" t="s">
        <v>17</v>
      </c>
    </row>
    <row r="104" spans="1:8">
      <c r="A104" s="13" t="s">
        <v>2878</v>
      </c>
      <c r="B104" s="13" t="s">
        <v>10</v>
      </c>
      <c r="C104" s="13" t="s">
        <v>2879</v>
      </c>
      <c r="D104" s="13" t="s">
        <v>2880</v>
      </c>
      <c r="E104" s="13" t="s">
        <v>2881</v>
      </c>
      <c r="F104" s="13" t="s">
        <v>49</v>
      </c>
      <c r="G104" s="13" t="s">
        <v>44</v>
      </c>
      <c r="H104" s="20" t="s">
        <v>17</v>
      </c>
    </row>
    <row r="105" spans="1:8">
      <c r="A105" s="23" t="s">
        <v>2882</v>
      </c>
      <c r="B105" s="13" t="s">
        <v>10</v>
      </c>
      <c r="C105" s="13" t="s">
        <v>2757</v>
      </c>
      <c r="D105" s="13" t="s">
        <v>2883</v>
      </c>
      <c r="E105" s="13" t="s">
        <v>2884</v>
      </c>
      <c r="F105" s="13" t="s">
        <v>44</v>
      </c>
      <c r="G105" s="13" t="s">
        <v>44</v>
      </c>
      <c r="H105" s="20" t="s">
        <v>17</v>
      </c>
    </row>
    <row r="106" spans="1:8">
      <c r="A106" s="13" t="s">
        <v>2885</v>
      </c>
      <c r="B106" s="13" t="s">
        <v>10</v>
      </c>
      <c r="C106" s="13" t="s">
        <v>2886</v>
      </c>
      <c r="D106" s="13" t="s">
        <v>2887</v>
      </c>
      <c r="E106" s="13" t="s">
        <v>2888</v>
      </c>
      <c r="F106" s="13" t="s">
        <v>49</v>
      </c>
      <c r="G106" s="13" t="s">
        <v>43</v>
      </c>
      <c r="H106" s="20" t="s">
        <v>17</v>
      </c>
    </row>
    <row r="107" spans="1:8">
      <c r="A107" s="13" t="s">
        <v>2889</v>
      </c>
      <c r="B107" s="13" t="s">
        <v>10</v>
      </c>
      <c r="C107" s="13" t="s">
        <v>2808</v>
      </c>
      <c r="D107" s="13" t="s">
        <v>2890</v>
      </c>
      <c r="E107" s="13" t="s">
        <v>2891</v>
      </c>
      <c r="F107" s="13" t="s">
        <v>49</v>
      </c>
      <c r="G107" s="13" t="s">
        <v>49</v>
      </c>
      <c r="H107" s="20" t="s">
        <v>17</v>
      </c>
    </row>
    <row r="108" spans="1:8">
      <c r="A108" s="13" t="s">
        <v>2892</v>
      </c>
      <c r="B108" s="13" t="s">
        <v>10</v>
      </c>
      <c r="C108" s="13" t="s">
        <v>2879</v>
      </c>
      <c r="D108" s="13" t="s">
        <v>2893</v>
      </c>
      <c r="E108" s="13" t="s">
        <v>2894</v>
      </c>
      <c r="F108" s="13" t="s">
        <v>44</v>
      </c>
      <c r="G108" s="13" t="s">
        <v>43</v>
      </c>
      <c r="H108" s="20" t="s">
        <v>17</v>
      </c>
    </row>
    <row r="109" spans="1:8">
      <c r="A109" s="13" t="s">
        <v>2895</v>
      </c>
      <c r="B109" s="13" t="s">
        <v>10</v>
      </c>
      <c r="C109" s="13" t="s">
        <v>2808</v>
      </c>
      <c r="D109" s="13" t="s">
        <v>2896</v>
      </c>
      <c r="E109" s="13" t="s">
        <v>2897</v>
      </c>
      <c r="F109" s="13" t="s">
        <v>66</v>
      </c>
      <c r="G109" s="13" t="s">
        <v>73</v>
      </c>
      <c r="H109" s="20" t="s">
        <v>17</v>
      </c>
    </row>
    <row r="110" spans="1:8">
      <c r="A110" s="13" t="s">
        <v>2898</v>
      </c>
      <c r="B110" s="13" t="s">
        <v>10</v>
      </c>
      <c r="C110" s="13" t="s">
        <v>2899</v>
      </c>
      <c r="D110" s="13" t="s">
        <v>2900</v>
      </c>
      <c r="E110" s="13" t="s">
        <v>2901</v>
      </c>
      <c r="F110" s="13" t="s">
        <v>43</v>
      </c>
      <c r="G110" s="13" t="s">
        <v>43</v>
      </c>
      <c r="H110" s="20" t="s">
        <v>17</v>
      </c>
    </row>
    <row r="111" spans="1:8">
      <c r="A111" s="11"/>
      <c r="B111" s="11"/>
      <c r="C111" s="11"/>
      <c r="D111" s="11"/>
      <c r="E111" s="11"/>
      <c r="F111" s="11"/>
      <c r="G111" s="11"/>
      <c r="H111" s="11"/>
    </row>
  </sheetData>
  <sortState xmlns:xlrd2="http://schemas.microsoft.com/office/spreadsheetml/2017/richdata2" ref="A100:H110">
    <sortCondition ref="A100:A110"/>
  </sortState>
  <mergeCells count="22">
    <mergeCell ref="A98:H98"/>
    <mergeCell ref="A35:H35"/>
    <mergeCell ref="A37:H37"/>
    <mergeCell ref="A51:H51"/>
    <mergeCell ref="A53:H53"/>
    <mergeCell ref="A66:H66"/>
    <mergeCell ref="E36:F36"/>
    <mergeCell ref="E52:F52"/>
    <mergeCell ref="E67:F67"/>
    <mergeCell ref="E82:F82"/>
    <mergeCell ref="E97:F97"/>
    <mergeCell ref="A68:H68"/>
    <mergeCell ref="A81:H81"/>
    <mergeCell ref="A83:H83"/>
    <mergeCell ref="A96:H96"/>
    <mergeCell ref="A1:H1"/>
    <mergeCell ref="A4:H4"/>
    <mergeCell ref="A6:H6"/>
    <mergeCell ref="A19:H19"/>
    <mergeCell ref="A21:H21"/>
    <mergeCell ref="E5:F5"/>
    <mergeCell ref="E20:F2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51911-B878-4588-B65C-8BC91A5AF6E5}">
  <dimension ref="A1:M106"/>
  <sheetViews>
    <sheetView workbookViewId="0">
      <selection activeCell="A2" sqref="A2:B2"/>
    </sheetView>
  </sheetViews>
  <sheetFormatPr defaultRowHeight="13.8"/>
  <cols>
    <col min="1" max="1" width="8.796875" style="41"/>
    <col min="2" max="2" width="12.59765625" customWidth="1"/>
    <col min="3" max="3" width="17.8984375" style="41" customWidth="1"/>
    <col min="4" max="4" width="39.3984375" style="41" bestFit="1" customWidth="1"/>
    <col min="7" max="13" width="8.796875" style="24"/>
  </cols>
  <sheetData>
    <row r="1" spans="1:4">
      <c r="A1" s="267" t="s">
        <v>3220</v>
      </c>
      <c r="B1" s="267"/>
      <c r="C1" s="267"/>
      <c r="D1" s="267"/>
    </row>
    <row r="2" spans="1:4">
      <c r="A2" s="299" t="str">
        <f>HYPERLINK("#'Home With Links'!A1","← Back to Home")</f>
        <v>← Back to Home</v>
      </c>
      <c r="B2" s="268"/>
      <c r="C2" s="111"/>
      <c r="D2" s="111"/>
    </row>
    <row r="3" spans="1:4">
      <c r="A3" s="114"/>
      <c r="B3" s="25"/>
      <c r="C3" s="111"/>
      <c r="D3" s="111"/>
    </row>
    <row r="4" spans="1:4">
      <c r="A4" s="113" t="s">
        <v>3120</v>
      </c>
      <c r="B4" s="113" t="s">
        <v>3121</v>
      </c>
      <c r="C4" s="113" t="s">
        <v>3122</v>
      </c>
      <c r="D4" s="113" t="s">
        <v>3123</v>
      </c>
    </row>
    <row r="5" spans="1:4">
      <c r="A5" s="271" t="s">
        <v>3143</v>
      </c>
      <c r="B5" s="271"/>
      <c r="C5" s="271"/>
      <c r="D5" s="271"/>
    </row>
    <row r="6" spans="1:4">
      <c r="A6" s="113">
        <v>1</v>
      </c>
      <c r="B6" s="112" t="s">
        <v>3148</v>
      </c>
      <c r="C6" s="113" t="s">
        <v>3150</v>
      </c>
      <c r="D6" s="113" t="s">
        <v>3160</v>
      </c>
    </row>
    <row r="7" spans="1:4">
      <c r="A7" s="113">
        <v>2</v>
      </c>
      <c r="B7" s="112" t="s">
        <v>3148</v>
      </c>
      <c r="C7" s="113" t="s">
        <v>3151</v>
      </c>
      <c r="D7" s="113" t="s">
        <v>3161</v>
      </c>
    </row>
    <row r="8" spans="1:4">
      <c r="A8" s="113">
        <v>3</v>
      </c>
      <c r="B8" s="112" t="s">
        <v>3124</v>
      </c>
      <c r="C8" s="113" t="s">
        <v>3150</v>
      </c>
      <c r="D8" s="113" t="s">
        <v>3162</v>
      </c>
    </row>
    <row r="9" spans="1:4">
      <c r="A9" s="113">
        <v>4</v>
      </c>
      <c r="B9" s="112" t="s">
        <v>3124</v>
      </c>
      <c r="C9" s="113" t="s">
        <v>3151</v>
      </c>
      <c r="D9" s="113" t="s">
        <v>3163</v>
      </c>
    </row>
    <row r="10" spans="1:4">
      <c r="A10" s="113">
        <v>5</v>
      </c>
      <c r="B10" s="112" t="s">
        <v>3126</v>
      </c>
      <c r="C10" s="113" t="s">
        <v>3150</v>
      </c>
      <c r="D10" s="113" t="s">
        <v>3164</v>
      </c>
    </row>
    <row r="11" spans="1:4">
      <c r="A11" s="113">
        <v>6</v>
      </c>
      <c r="B11" s="112" t="s">
        <v>3127</v>
      </c>
      <c r="C11" s="113" t="s">
        <v>3150</v>
      </c>
      <c r="D11" s="113" t="s">
        <v>3165</v>
      </c>
    </row>
    <row r="12" spans="1:4">
      <c r="A12" s="113">
        <v>7</v>
      </c>
      <c r="B12" s="112" t="s">
        <v>3128</v>
      </c>
      <c r="C12" s="113" t="s">
        <v>3150</v>
      </c>
      <c r="D12" s="113" t="s">
        <v>3166</v>
      </c>
    </row>
    <row r="13" spans="1:4">
      <c r="A13" s="272" t="s">
        <v>3145</v>
      </c>
      <c r="B13" s="272"/>
      <c r="C13" s="272"/>
      <c r="D13" s="272"/>
    </row>
    <row r="14" spans="1:4">
      <c r="A14" s="113">
        <v>1</v>
      </c>
      <c r="B14" s="112" t="s">
        <v>3127</v>
      </c>
      <c r="C14" s="113" t="s">
        <v>3152</v>
      </c>
      <c r="D14" s="113" t="s">
        <v>3167</v>
      </c>
    </row>
    <row r="15" spans="1:4">
      <c r="A15" s="113">
        <v>2</v>
      </c>
      <c r="B15" s="112" t="s">
        <v>3128</v>
      </c>
      <c r="C15" s="113" t="s">
        <v>3152</v>
      </c>
      <c r="D15" s="113" t="s">
        <v>3168</v>
      </c>
    </row>
    <row r="16" spans="1:4">
      <c r="A16" s="113">
        <v>3</v>
      </c>
      <c r="B16" s="112" t="s">
        <v>3128</v>
      </c>
      <c r="C16" s="113" t="s">
        <v>3153</v>
      </c>
      <c r="D16" s="113" t="s">
        <v>3169</v>
      </c>
    </row>
    <row r="17" spans="1:4">
      <c r="A17" s="113">
        <v>4</v>
      </c>
      <c r="B17" s="112" t="s">
        <v>3129</v>
      </c>
      <c r="C17" s="113" t="s">
        <v>3152</v>
      </c>
      <c r="D17" s="113" t="s">
        <v>3170</v>
      </c>
    </row>
    <row r="18" spans="1:4">
      <c r="A18" s="113">
        <v>5</v>
      </c>
      <c r="B18" s="112" t="s">
        <v>3129</v>
      </c>
      <c r="C18" s="113" t="s">
        <v>3153</v>
      </c>
      <c r="D18" s="113" t="s">
        <v>3171</v>
      </c>
    </row>
    <row r="19" spans="1:4">
      <c r="A19" s="113">
        <v>6</v>
      </c>
      <c r="B19" s="112" t="s">
        <v>3149</v>
      </c>
      <c r="C19" s="113" t="s">
        <v>3152</v>
      </c>
      <c r="D19" s="113" t="s">
        <v>3172</v>
      </c>
    </row>
    <row r="20" spans="1:4">
      <c r="A20" s="113">
        <v>7</v>
      </c>
      <c r="B20" s="112" t="s">
        <v>3149</v>
      </c>
      <c r="C20" s="113" t="s">
        <v>3153</v>
      </c>
      <c r="D20" s="113" t="s">
        <v>3173</v>
      </c>
    </row>
    <row r="21" spans="1:4">
      <c r="A21" s="273" t="s">
        <v>3144</v>
      </c>
      <c r="B21" s="273"/>
      <c r="C21" s="273"/>
      <c r="D21" s="273"/>
    </row>
    <row r="22" spans="1:4">
      <c r="A22" s="113">
        <v>1</v>
      </c>
      <c r="B22" s="112" t="s">
        <v>3148</v>
      </c>
      <c r="C22" s="113" t="s">
        <v>3154</v>
      </c>
      <c r="D22" s="113" t="s">
        <v>3174</v>
      </c>
    </row>
    <row r="23" spans="1:4">
      <c r="A23" s="113">
        <v>2</v>
      </c>
      <c r="B23" s="112" t="s">
        <v>3148</v>
      </c>
      <c r="C23" s="113" t="s">
        <v>3155</v>
      </c>
      <c r="D23" s="113" t="s">
        <v>3164</v>
      </c>
    </row>
    <row r="24" spans="1:4">
      <c r="A24" s="113">
        <v>3</v>
      </c>
      <c r="B24" s="112" t="s">
        <v>3148</v>
      </c>
      <c r="C24" s="113" t="s">
        <v>3156</v>
      </c>
      <c r="D24" s="113" t="s">
        <v>3175</v>
      </c>
    </row>
    <row r="25" spans="1:4">
      <c r="A25" s="113">
        <v>4</v>
      </c>
      <c r="B25" s="112" t="s">
        <v>3124</v>
      </c>
      <c r="C25" s="113" t="s">
        <v>3154</v>
      </c>
      <c r="D25" s="113" t="s">
        <v>3162</v>
      </c>
    </row>
    <row r="26" spans="1:4">
      <c r="A26" s="113">
        <v>5</v>
      </c>
      <c r="B26" s="112" t="s">
        <v>3124</v>
      </c>
      <c r="C26" s="113" t="s">
        <v>3155</v>
      </c>
      <c r="D26" s="113" t="s">
        <v>3176</v>
      </c>
    </row>
    <row r="27" spans="1:4">
      <c r="A27" s="113">
        <v>6</v>
      </c>
      <c r="B27" s="112" t="s">
        <v>3124</v>
      </c>
      <c r="C27" s="113" t="s">
        <v>3156</v>
      </c>
      <c r="D27" s="113" t="s">
        <v>3177</v>
      </c>
    </row>
    <row r="28" spans="1:4">
      <c r="A28" s="113">
        <v>7</v>
      </c>
      <c r="B28" s="112" t="s">
        <v>3125</v>
      </c>
      <c r="C28" s="113" t="s">
        <v>3154</v>
      </c>
      <c r="D28" s="113" t="s">
        <v>3178</v>
      </c>
    </row>
    <row r="29" spans="1:4">
      <c r="A29" s="113">
        <v>8</v>
      </c>
      <c r="B29" s="112" t="s">
        <v>3125</v>
      </c>
      <c r="C29" s="113" t="s">
        <v>3155</v>
      </c>
      <c r="D29" s="113" t="s">
        <v>3179</v>
      </c>
    </row>
    <row r="30" spans="1:4">
      <c r="A30" s="113">
        <v>9</v>
      </c>
      <c r="B30" s="112" t="s">
        <v>3125</v>
      </c>
      <c r="C30" s="113" t="s">
        <v>3156</v>
      </c>
      <c r="D30" s="113" t="s">
        <v>3180</v>
      </c>
    </row>
    <row r="31" spans="1:4">
      <c r="A31" s="113">
        <v>10</v>
      </c>
      <c r="B31" s="112" t="s">
        <v>3126</v>
      </c>
      <c r="C31" s="113" t="s">
        <v>3154</v>
      </c>
      <c r="D31" s="113" t="s">
        <v>3181</v>
      </c>
    </row>
    <row r="32" spans="1:4">
      <c r="A32" s="113">
        <v>11</v>
      </c>
      <c r="B32" s="112" t="s">
        <v>3126</v>
      </c>
      <c r="C32" s="113" t="s">
        <v>3155</v>
      </c>
      <c r="D32" s="113" t="s">
        <v>3182</v>
      </c>
    </row>
    <row r="33" spans="1:4">
      <c r="A33" s="113">
        <v>12</v>
      </c>
      <c r="B33" s="112" t="s">
        <v>3126</v>
      </c>
      <c r="C33" s="113" t="s">
        <v>3156</v>
      </c>
      <c r="D33" s="113" t="s">
        <v>3183</v>
      </c>
    </row>
    <row r="34" spans="1:4">
      <c r="A34" s="113">
        <v>13</v>
      </c>
      <c r="B34" s="112" t="s">
        <v>3127</v>
      </c>
      <c r="C34" s="113" t="s">
        <v>3154</v>
      </c>
      <c r="D34" s="113" t="s">
        <v>3184</v>
      </c>
    </row>
    <row r="35" spans="1:4">
      <c r="A35" s="113">
        <v>14</v>
      </c>
      <c r="B35" s="112" t="s">
        <v>3127</v>
      </c>
      <c r="C35" s="113" t="s">
        <v>3155</v>
      </c>
      <c r="D35" s="113" t="s">
        <v>3185</v>
      </c>
    </row>
    <row r="36" spans="1:4">
      <c r="A36" s="113">
        <v>15</v>
      </c>
      <c r="B36" s="112" t="s">
        <v>3127</v>
      </c>
      <c r="C36" s="113" t="s">
        <v>3156</v>
      </c>
      <c r="D36" s="113" t="s">
        <v>3186</v>
      </c>
    </row>
    <row r="37" spans="1:4">
      <c r="A37" s="113">
        <v>16</v>
      </c>
      <c r="B37" s="112" t="s">
        <v>3128</v>
      </c>
      <c r="C37" s="113" t="s">
        <v>3156</v>
      </c>
      <c r="D37" s="113" t="s">
        <v>3187</v>
      </c>
    </row>
    <row r="38" spans="1:4">
      <c r="A38" s="274" t="s">
        <v>3146</v>
      </c>
      <c r="B38" s="274"/>
      <c r="C38" s="274"/>
      <c r="D38" s="274"/>
    </row>
    <row r="39" spans="1:4">
      <c r="A39" s="113">
        <v>1</v>
      </c>
      <c r="B39" s="112" t="s">
        <v>3127</v>
      </c>
      <c r="C39" s="113" t="s">
        <v>3157</v>
      </c>
      <c r="D39" s="113" t="s">
        <v>3188</v>
      </c>
    </row>
    <row r="40" spans="1:4">
      <c r="A40" s="113">
        <v>2</v>
      </c>
      <c r="B40" s="112" t="s">
        <v>3127</v>
      </c>
      <c r="C40" s="113" t="s">
        <v>3158</v>
      </c>
      <c r="D40" s="113" t="s">
        <v>3189</v>
      </c>
    </row>
    <row r="41" spans="1:4">
      <c r="A41" s="113">
        <v>3</v>
      </c>
      <c r="B41" s="112" t="s">
        <v>3128</v>
      </c>
      <c r="C41" s="113" t="s">
        <v>3157</v>
      </c>
      <c r="D41" s="113" t="s">
        <v>3190</v>
      </c>
    </row>
    <row r="42" spans="1:4">
      <c r="A42" s="113">
        <v>4</v>
      </c>
      <c r="B42" s="112" t="s">
        <v>3128</v>
      </c>
      <c r="C42" s="113" t="s">
        <v>3158</v>
      </c>
      <c r="D42" s="113" t="s">
        <v>3191</v>
      </c>
    </row>
    <row r="43" spans="1:4">
      <c r="A43" s="113">
        <v>5</v>
      </c>
      <c r="B43" s="112" t="s">
        <v>3129</v>
      </c>
      <c r="C43" s="113" t="s">
        <v>3157</v>
      </c>
      <c r="D43" s="113" t="s">
        <v>3192</v>
      </c>
    </row>
    <row r="44" spans="1:4">
      <c r="A44" s="113">
        <v>6</v>
      </c>
      <c r="B44" s="112" t="s">
        <v>3129</v>
      </c>
      <c r="C44" s="113" t="s">
        <v>3158</v>
      </c>
      <c r="D44" s="113" t="s">
        <v>3193</v>
      </c>
    </row>
    <row r="45" spans="1:4">
      <c r="A45" s="113">
        <v>7</v>
      </c>
      <c r="B45" s="112" t="s">
        <v>3149</v>
      </c>
      <c r="C45" s="113" t="s">
        <v>3157</v>
      </c>
      <c r="D45" s="113" t="s">
        <v>3194</v>
      </c>
    </row>
    <row r="46" spans="1:4">
      <c r="A46" s="113">
        <v>8</v>
      </c>
      <c r="B46" s="112" t="s">
        <v>3149</v>
      </c>
      <c r="C46" s="113" t="s">
        <v>3158</v>
      </c>
      <c r="D46" s="113" t="s">
        <v>3195</v>
      </c>
    </row>
    <row r="47" spans="1:4">
      <c r="A47" s="264" t="s">
        <v>3147</v>
      </c>
      <c r="B47" s="264"/>
      <c r="C47" s="264"/>
      <c r="D47" s="264"/>
    </row>
    <row r="48" spans="1:4">
      <c r="A48" s="113">
        <v>1</v>
      </c>
      <c r="B48" s="112" t="s">
        <v>3148</v>
      </c>
      <c r="C48" s="113" t="s">
        <v>3152</v>
      </c>
      <c r="D48" s="113" t="s">
        <v>3196</v>
      </c>
    </row>
    <row r="49" spans="1:4">
      <c r="A49" s="113">
        <v>2</v>
      </c>
      <c r="B49" s="112" t="s">
        <v>3148</v>
      </c>
      <c r="C49" s="113" t="s">
        <v>3153</v>
      </c>
      <c r="D49" s="113" t="s">
        <v>3197</v>
      </c>
    </row>
    <row r="50" spans="1:4">
      <c r="A50" s="113">
        <v>3</v>
      </c>
      <c r="B50" s="112" t="s">
        <v>3124</v>
      </c>
      <c r="C50" s="113" t="s">
        <v>3152</v>
      </c>
      <c r="D50" s="113" t="s">
        <v>3198</v>
      </c>
    </row>
    <row r="51" spans="1:4">
      <c r="A51" s="113">
        <v>4</v>
      </c>
      <c r="B51" s="112" t="s">
        <v>3124</v>
      </c>
      <c r="C51" s="113" t="s">
        <v>3153</v>
      </c>
      <c r="D51" s="113" t="s">
        <v>3199</v>
      </c>
    </row>
    <row r="52" spans="1:4">
      <c r="A52" s="113">
        <v>5</v>
      </c>
      <c r="B52" s="112" t="s">
        <v>3124</v>
      </c>
      <c r="C52" s="113" t="s">
        <v>3157</v>
      </c>
      <c r="D52" s="113" t="s">
        <v>3200</v>
      </c>
    </row>
    <row r="53" spans="1:4">
      <c r="A53" s="113">
        <v>6</v>
      </c>
      <c r="B53" s="112" t="s">
        <v>3124</v>
      </c>
      <c r="C53" s="113" t="s">
        <v>3158</v>
      </c>
      <c r="D53" s="113" t="s">
        <v>3201</v>
      </c>
    </row>
    <row r="54" spans="1:4">
      <c r="A54" s="113">
        <v>7</v>
      </c>
      <c r="B54" s="112" t="s">
        <v>3125</v>
      </c>
      <c r="C54" s="113" t="s">
        <v>3152</v>
      </c>
      <c r="D54" s="113" t="s">
        <v>3202</v>
      </c>
    </row>
    <row r="55" spans="1:4">
      <c r="A55" s="113">
        <v>8</v>
      </c>
      <c r="B55" s="112" t="s">
        <v>3125</v>
      </c>
      <c r="C55" s="113" t="s">
        <v>3153</v>
      </c>
      <c r="D55" s="113" t="s">
        <v>3203</v>
      </c>
    </row>
    <row r="56" spans="1:4">
      <c r="A56" s="113">
        <v>9</v>
      </c>
      <c r="B56" s="112" t="s">
        <v>3125</v>
      </c>
      <c r="C56" s="113" t="s">
        <v>3157</v>
      </c>
      <c r="D56" s="113" t="s">
        <v>3204</v>
      </c>
    </row>
    <row r="57" spans="1:4">
      <c r="A57" s="113">
        <v>10</v>
      </c>
      <c r="B57" s="112" t="s">
        <v>3125</v>
      </c>
      <c r="C57" s="113" t="s">
        <v>3158</v>
      </c>
      <c r="D57" s="113" t="s">
        <v>3205</v>
      </c>
    </row>
    <row r="58" spans="1:4">
      <c r="A58" s="113">
        <v>11</v>
      </c>
      <c r="B58" s="112" t="s">
        <v>3126</v>
      </c>
      <c r="C58" s="113" t="s">
        <v>3152</v>
      </c>
      <c r="D58" s="113" t="s">
        <v>3206</v>
      </c>
    </row>
    <row r="59" spans="1:4">
      <c r="A59" s="113">
        <v>12</v>
      </c>
      <c r="B59" s="112" t="s">
        <v>3126</v>
      </c>
      <c r="C59" s="113" t="s">
        <v>3153</v>
      </c>
      <c r="D59" s="113" t="s">
        <v>3207</v>
      </c>
    </row>
    <row r="60" spans="1:4">
      <c r="A60" s="113">
        <v>13</v>
      </c>
      <c r="B60" s="112" t="s">
        <v>3126</v>
      </c>
      <c r="C60" s="113" t="s">
        <v>3157</v>
      </c>
      <c r="D60" s="113" t="s">
        <v>3208</v>
      </c>
    </row>
    <row r="61" spans="1:4">
      <c r="A61" s="113">
        <v>14</v>
      </c>
      <c r="B61" s="112" t="s">
        <v>3126</v>
      </c>
      <c r="C61" s="113" t="s">
        <v>3158</v>
      </c>
      <c r="D61" s="113" t="s">
        <v>3209</v>
      </c>
    </row>
    <row r="62" spans="1:4">
      <c r="A62" s="270" t="s">
        <v>3221</v>
      </c>
      <c r="B62" s="270"/>
      <c r="C62" s="270"/>
      <c r="D62" s="270"/>
    </row>
    <row r="63" spans="1:4">
      <c r="A63" s="113">
        <v>1</v>
      </c>
      <c r="B63" s="112" t="s">
        <v>3126</v>
      </c>
      <c r="C63" s="113" t="s">
        <v>3151</v>
      </c>
      <c r="D63" s="113" t="s">
        <v>3210</v>
      </c>
    </row>
    <row r="64" spans="1:4">
      <c r="A64" s="113">
        <v>2</v>
      </c>
      <c r="B64" s="112" t="s">
        <v>3126</v>
      </c>
      <c r="C64" s="113" t="s">
        <v>3159</v>
      </c>
      <c r="D64" s="113" t="s">
        <v>3211</v>
      </c>
    </row>
    <row r="65" spans="1:7">
      <c r="A65" s="113">
        <v>3</v>
      </c>
      <c r="B65" s="112" t="s">
        <v>3127</v>
      </c>
      <c r="C65" s="113" t="s">
        <v>3151</v>
      </c>
      <c r="D65" s="113" t="s">
        <v>3189</v>
      </c>
    </row>
    <row r="66" spans="1:7">
      <c r="A66" s="113">
        <v>4</v>
      </c>
      <c r="B66" s="112" t="s">
        <v>3127</v>
      </c>
      <c r="C66" s="113" t="s">
        <v>3159</v>
      </c>
      <c r="D66" s="113" t="s">
        <v>3191</v>
      </c>
    </row>
    <row r="67" spans="1:7">
      <c r="A67" s="113">
        <v>5</v>
      </c>
      <c r="B67" s="112" t="s">
        <v>3128</v>
      </c>
      <c r="C67" s="113" t="s">
        <v>3151</v>
      </c>
      <c r="D67" s="113" t="s">
        <v>3212</v>
      </c>
    </row>
    <row r="68" spans="1:7">
      <c r="A68" s="113">
        <v>6</v>
      </c>
      <c r="B68" s="112" t="s">
        <v>3128</v>
      </c>
      <c r="C68" s="113" t="s">
        <v>3159</v>
      </c>
      <c r="D68" s="113" t="s">
        <v>3164</v>
      </c>
    </row>
    <row r="69" spans="1:7">
      <c r="A69" s="113">
        <v>7</v>
      </c>
      <c r="B69" s="112" t="s">
        <v>3129</v>
      </c>
      <c r="C69" s="113" t="s">
        <v>3150</v>
      </c>
      <c r="D69" s="113" t="s">
        <v>3213</v>
      </c>
    </row>
    <row r="70" spans="1:7">
      <c r="A70" s="113">
        <v>8</v>
      </c>
      <c r="B70" s="112" t="s">
        <v>3129</v>
      </c>
      <c r="C70" s="113" t="s">
        <v>3151</v>
      </c>
      <c r="D70" s="113" t="s">
        <v>3214</v>
      </c>
    </row>
    <row r="71" spans="1:7">
      <c r="A71" s="113">
        <v>9</v>
      </c>
      <c r="B71" s="112" t="s">
        <v>3129</v>
      </c>
      <c r="C71" s="113" t="s">
        <v>3159</v>
      </c>
      <c r="D71" s="113" t="s">
        <v>3215</v>
      </c>
    </row>
    <row r="72" spans="1:7">
      <c r="A72" s="269" t="s">
        <v>3222</v>
      </c>
      <c r="B72" s="269"/>
      <c r="C72" s="269"/>
      <c r="D72" s="269"/>
      <c r="G72" s="115"/>
    </row>
    <row r="73" spans="1:7">
      <c r="A73" s="113">
        <v>1</v>
      </c>
      <c r="B73" s="112" t="s">
        <v>3128</v>
      </c>
      <c r="C73" s="113" t="s">
        <v>3154</v>
      </c>
      <c r="D73" s="113" t="s">
        <v>3216</v>
      </c>
    </row>
    <row r="74" spans="1:7">
      <c r="A74" s="113">
        <v>2</v>
      </c>
      <c r="B74" s="112" t="s">
        <v>3128</v>
      </c>
      <c r="C74" s="113" t="s">
        <v>3155</v>
      </c>
      <c r="D74" s="113" t="s">
        <v>3217</v>
      </c>
    </row>
    <row r="75" spans="1:7">
      <c r="A75" s="113">
        <v>3</v>
      </c>
      <c r="B75" s="112" t="s">
        <v>3129</v>
      </c>
      <c r="C75" s="113" t="s">
        <v>3154</v>
      </c>
      <c r="D75" s="113" t="s">
        <v>3218</v>
      </c>
    </row>
    <row r="76" spans="1:7">
      <c r="A76" s="113">
        <v>4</v>
      </c>
      <c r="B76" s="112" t="s">
        <v>3129</v>
      </c>
      <c r="C76" s="113" t="s">
        <v>3155</v>
      </c>
      <c r="D76" s="113" t="s">
        <v>3219</v>
      </c>
    </row>
    <row r="77" spans="1:7">
      <c r="A77" s="265" t="s">
        <v>3223</v>
      </c>
      <c r="B77" s="265"/>
      <c r="C77" s="265"/>
      <c r="D77" s="265"/>
    </row>
    <row r="78" spans="1:7">
      <c r="A78" s="113">
        <v>1</v>
      </c>
      <c r="B78" s="112" t="s">
        <v>3124</v>
      </c>
      <c r="C78" s="113" t="s">
        <v>3142</v>
      </c>
      <c r="D78" s="113" t="s">
        <v>3130</v>
      </c>
    </row>
    <row r="79" spans="1:7">
      <c r="A79" s="113">
        <v>2</v>
      </c>
      <c r="B79" s="112" t="s">
        <v>3124</v>
      </c>
      <c r="C79" s="113" t="s">
        <v>3141</v>
      </c>
      <c r="D79" s="113" t="s">
        <v>3131</v>
      </c>
    </row>
    <row r="80" spans="1:7">
      <c r="A80" s="113">
        <v>3</v>
      </c>
      <c r="B80" s="112" t="s">
        <v>3125</v>
      </c>
      <c r="C80" s="113" t="s">
        <v>3142</v>
      </c>
      <c r="D80" s="113" t="s">
        <v>3132</v>
      </c>
    </row>
    <row r="81" spans="1:4">
      <c r="A81" s="113">
        <v>4</v>
      </c>
      <c r="B81" s="112" t="s">
        <v>3125</v>
      </c>
      <c r="C81" s="113" t="s">
        <v>3141</v>
      </c>
      <c r="D81" s="113" t="s">
        <v>3133</v>
      </c>
    </row>
    <row r="82" spans="1:4">
      <c r="A82" s="113">
        <v>5</v>
      </c>
      <c r="B82" s="112" t="s">
        <v>3126</v>
      </c>
      <c r="C82" s="113" t="s">
        <v>3142</v>
      </c>
      <c r="D82" s="113" t="s">
        <v>3134</v>
      </c>
    </row>
    <row r="83" spans="1:4">
      <c r="A83" s="113">
        <v>6</v>
      </c>
      <c r="B83" s="112" t="s">
        <v>3126</v>
      </c>
      <c r="C83" s="113" t="s">
        <v>3141</v>
      </c>
      <c r="D83" s="113" t="s">
        <v>3135</v>
      </c>
    </row>
    <row r="84" spans="1:4">
      <c r="A84" s="113">
        <v>7</v>
      </c>
      <c r="B84" s="112" t="s">
        <v>3127</v>
      </c>
      <c r="C84" s="113" t="s">
        <v>3142</v>
      </c>
      <c r="D84" s="113" t="s">
        <v>3136</v>
      </c>
    </row>
    <row r="85" spans="1:4">
      <c r="A85" s="113">
        <v>8</v>
      </c>
      <c r="B85" s="112" t="s">
        <v>3127</v>
      </c>
      <c r="C85" s="113" t="s">
        <v>3141</v>
      </c>
      <c r="D85" s="113" t="s">
        <v>3137</v>
      </c>
    </row>
    <row r="86" spans="1:4">
      <c r="A86" s="113">
        <v>9</v>
      </c>
      <c r="B86" s="112" t="s">
        <v>3128</v>
      </c>
      <c r="C86" s="113" t="s">
        <v>3142</v>
      </c>
      <c r="D86" s="113" t="s">
        <v>3138</v>
      </c>
    </row>
    <row r="87" spans="1:4">
      <c r="A87" s="113">
        <v>10</v>
      </c>
      <c r="B87" s="112" t="s">
        <v>3128</v>
      </c>
      <c r="C87" s="113" t="s">
        <v>3141</v>
      </c>
      <c r="D87" s="113" t="s">
        <v>3139</v>
      </c>
    </row>
    <row r="88" spans="1:4">
      <c r="A88" s="113">
        <v>11</v>
      </c>
      <c r="B88" s="112" t="s">
        <v>3129</v>
      </c>
      <c r="C88" s="113" t="s">
        <v>3141</v>
      </c>
      <c r="D88" s="113" t="s">
        <v>3140</v>
      </c>
    </row>
    <row r="90" spans="1:4" ht="15.6">
      <c r="A90" s="266" t="s">
        <v>3302</v>
      </c>
      <c r="B90" s="266"/>
      <c r="C90" s="266"/>
      <c r="D90" s="266"/>
    </row>
    <row r="91" spans="1:4" ht="13.8" customHeight="1">
      <c r="A91" s="183"/>
      <c r="B91" s="183"/>
      <c r="C91" s="183"/>
      <c r="D91" s="183"/>
    </row>
    <row r="92" spans="1:4" ht="15.6">
      <c r="A92" s="184" t="s">
        <v>32</v>
      </c>
      <c r="B92" s="184" t="s">
        <v>3121</v>
      </c>
      <c r="C92" s="184" t="s">
        <v>3303</v>
      </c>
      <c r="D92" s="184" t="s">
        <v>3304</v>
      </c>
    </row>
    <row r="93" spans="1:4" ht="23.4" customHeight="1">
      <c r="A93" s="185" t="s">
        <v>3305</v>
      </c>
      <c r="B93" s="185" t="s">
        <v>3306</v>
      </c>
      <c r="C93" s="185" t="s">
        <v>3079</v>
      </c>
      <c r="D93" s="186" t="s">
        <v>3307</v>
      </c>
    </row>
    <row r="94" spans="1:4" ht="23.4" customHeight="1">
      <c r="A94" s="185" t="s">
        <v>3305</v>
      </c>
      <c r="B94" s="185" t="s">
        <v>3306</v>
      </c>
      <c r="C94" s="185" t="s">
        <v>3080</v>
      </c>
      <c r="D94" s="186" t="s">
        <v>3307</v>
      </c>
    </row>
    <row r="95" spans="1:4" ht="23.4" customHeight="1">
      <c r="A95" s="185" t="s">
        <v>3305</v>
      </c>
      <c r="B95" s="185" t="s">
        <v>3306</v>
      </c>
      <c r="C95" s="185" t="s">
        <v>3081</v>
      </c>
      <c r="D95" s="187" t="s">
        <v>3308</v>
      </c>
    </row>
    <row r="96" spans="1:4" ht="23.4" customHeight="1">
      <c r="A96" s="185" t="s">
        <v>3305</v>
      </c>
      <c r="B96" s="185" t="s">
        <v>3306</v>
      </c>
      <c r="C96" s="185" t="s">
        <v>3082</v>
      </c>
      <c r="D96" s="187" t="s">
        <v>3308</v>
      </c>
    </row>
    <row r="97" spans="1:4" ht="23.4" customHeight="1">
      <c r="A97" s="185" t="s">
        <v>3309</v>
      </c>
      <c r="B97" s="185" t="s">
        <v>3148</v>
      </c>
      <c r="C97" s="185" t="s">
        <v>3077</v>
      </c>
      <c r="D97" s="187" t="s">
        <v>3308</v>
      </c>
    </row>
    <row r="98" spans="1:4" ht="23.4" customHeight="1">
      <c r="A98" s="185" t="s">
        <v>3309</v>
      </c>
      <c r="B98" s="185" t="s">
        <v>3148</v>
      </c>
      <c r="C98" s="185" t="s">
        <v>3078</v>
      </c>
      <c r="D98" s="186" t="s">
        <v>3307</v>
      </c>
    </row>
    <row r="99" spans="1:4" ht="23.4" customHeight="1">
      <c r="A99" s="185" t="s">
        <v>3</v>
      </c>
      <c r="B99" s="185" t="s">
        <v>3148</v>
      </c>
      <c r="C99" s="185" t="s">
        <v>3084</v>
      </c>
      <c r="D99" s="186" t="s">
        <v>3307</v>
      </c>
    </row>
    <row r="100" spans="1:4" ht="23.4" customHeight="1">
      <c r="A100" s="185" t="s">
        <v>10</v>
      </c>
      <c r="B100" s="185" t="s">
        <v>3148</v>
      </c>
      <c r="C100" s="185" t="s">
        <v>3142</v>
      </c>
      <c r="D100" s="186" t="s">
        <v>3307</v>
      </c>
    </row>
    <row r="101" spans="1:4" ht="23.4" customHeight="1">
      <c r="A101" s="185" t="s">
        <v>10</v>
      </c>
      <c r="B101" s="185" t="s">
        <v>3148</v>
      </c>
      <c r="C101" s="185" t="s">
        <v>3141</v>
      </c>
      <c r="D101" s="187" t="s">
        <v>3310</v>
      </c>
    </row>
    <row r="102" spans="1:4" ht="23.4" customHeight="1">
      <c r="A102" s="185" t="s">
        <v>3</v>
      </c>
      <c r="B102" s="185" t="s">
        <v>3124</v>
      </c>
      <c r="C102" s="185" t="s">
        <v>3084</v>
      </c>
      <c r="D102" s="187" t="s">
        <v>3310</v>
      </c>
    </row>
    <row r="103" spans="1:4" ht="23.4" customHeight="1">
      <c r="A103" s="185" t="s">
        <v>3305</v>
      </c>
      <c r="B103" s="185" t="s">
        <v>3125</v>
      </c>
      <c r="C103" s="185" t="s">
        <v>3082</v>
      </c>
      <c r="D103" s="186" t="s">
        <v>3307</v>
      </c>
    </row>
    <row r="104" spans="1:4" ht="23.4" customHeight="1">
      <c r="A104" s="185" t="s">
        <v>3311</v>
      </c>
      <c r="B104" s="185" t="s">
        <v>3125</v>
      </c>
      <c r="C104" s="185" t="s">
        <v>3083</v>
      </c>
      <c r="D104" s="187" t="s">
        <v>3310</v>
      </c>
    </row>
    <row r="105" spans="1:4" ht="23.4" customHeight="1">
      <c r="A105" s="185" t="s">
        <v>3311</v>
      </c>
      <c r="B105" s="185" t="s">
        <v>3125</v>
      </c>
      <c r="C105" s="185" t="s">
        <v>3084</v>
      </c>
      <c r="D105" s="186" t="s">
        <v>3312</v>
      </c>
    </row>
    <row r="106" spans="1:4" ht="23.4" customHeight="1">
      <c r="A106" s="185" t="s">
        <v>3309</v>
      </c>
      <c r="B106" s="185" t="s">
        <v>3127</v>
      </c>
      <c r="C106" s="185" t="s">
        <v>3076</v>
      </c>
      <c r="D106" s="186" t="s">
        <v>3091</v>
      </c>
    </row>
  </sheetData>
  <mergeCells count="11">
    <mergeCell ref="A47:D47"/>
    <mergeCell ref="A77:D77"/>
    <mergeCell ref="A90:D90"/>
    <mergeCell ref="A1:D1"/>
    <mergeCell ref="A2:B2"/>
    <mergeCell ref="A72:D72"/>
    <mergeCell ref="A62:D62"/>
    <mergeCell ref="A5:D5"/>
    <mergeCell ref="A13:D13"/>
    <mergeCell ref="A21:D21"/>
    <mergeCell ref="A38:D38"/>
  </mergeCells>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0087-1ADA-43A4-B616-BDFE859C6F05}">
  <dimension ref="A1:H1002"/>
  <sheetViews>
    <sheetView showGridLines="0" workbookViewId="0">
      <selection sqref="A1:B1"/>
    </sheetView>
  </sheetViews>
  <sheetFormatPr defaultColWidth="11.3984375" defaultRowHeight="15" customHeight="1"/>
  <cols>
    <col min="1" max="1" width="8" style="46" customWidth="1"/>
    <col min="2" max="2" width="23.5" style="46" customWidth="1"/>
    <col min="3" max="3" width="15.5" style="46" customWidth="1"/>
    <col min="4" max="4" width="17.796875" style="46" customWidth="1"/>
    <col min="5" max="5" width="19.5" style="46" customWidth="1"/>
    <col min="6" max="6" width="17.796875" style="46" customWidth="1"/>
    <col min="7" max="23" width="12.8984375" style="46" customWidth="1"/>
    <col min="24" max="16384" width="11.3984375" style="46"/>
  </cols>
  <sheetData>
    <row r="1" spans="1:8" ht="24" customHeight="1">
      <c r="A1" s="117" t="str">
        <f>HYPERLINK("#'Home'!A1","← Back to Home")</f>
        <v>← Back to Home</v>
      </c>
      <c r="B1" s="118"/>
    </row>
    <row r="2" spans="1:8" ht="35.25" customHeight="1">
      <c r="C2" s="47" t="s">
        <v>3054</v>
      </c>
      <c r="D2" s="47"/>
      <c r="E2" s="47"/>
      <c r="F2" s="47"/>
      <c r="G2" s="48"/>
      <c r="H2" s="48"/>
    </row>
    <row r="3" spans="1:8" ht="31.5" customHeight="1">
      <c r="A3" s="216" t="s">
        <v>3055</v>
      </c>
      <c r="B3" s="194"/>
      <c r="C3" s="194"/>
      <c r="D3" s="194"/>
      <c r="E3" s="194"/>
      <c r="F3" s="194"/>
      <c r="G3" s="48"/>
      <c r="H3" s="48"/>
    </row>
    <row r="4" spans="1:8" ht="15.75" customHeight="1"/>
    <row r="5" spans="1:8" ht="27" customHeight="1">
      <c r="B5" s="51"/>
    </row>
    <row r="6" spans="1:8" ht="27" customHeight="1">
      <c r="B6" s="51"/>
    </row>
    <row r="7" spans="1:8" ht="18" customHeight="1">
      <c r="B7" s="217" t="s">
        <v>3060</v>
      </c>
      <c r="C7" s="194"/>
      <c r="D7" s="194"/>
      <c r="E7" s="194"/>
    </row>
    <row r="8" spans="1:8" ht="18" customHeight="1">
      <c r="B8" s="64" t="s">
        <v>3061</v>
      </c>
      <c r="D8" s="53"/>
      <c r="E8" s="53"/>
    </row>
    <row r="9" spans="1:8" ht="18" customHeight="1">
      <c r="B9" s="54" t="s">
        <v>3062</v>
      </c>
      <c r="C9" s="53"/>
      <c r="D9" s="53"/>
      <c r="E9" s="53"/>
    </row>
    <row r="10" spans="1:8" ht="18" customHeight="1">
      <c r="B10" s="64" t="s">
        <v>3063</v>
      </c>
      <c r="C10" s="53"/>
      <c r="D10" s="53"/>
      <c r="E10" s="53"/>
    </row>
    <row r="11" spans="1:8" ht="18" customHeight="1">
      <c r="B11" s="54" t="s">
        <v>3064</v>
      </c>
      <c r="C11" s="53"/>
      <c r="D11" s="53"/>
      <c r="E11" s="53"/>
    </row>
    <row r="12" spans="1:8" ht="18" customHeight="1">
      <c r="B12" s="64" t="s">
        <v>3065</v>
      </c>
      <c r="C12" s="53"/>
      <c r="D12" s="53"/>
      <c r="E12" s="53"/>
      <c r="F12" s="280"/>
    </row>
    <row r="13" spans="1:8" ht="18" customHeight="1">
      <c r="B13" s="54" t="s">
        <v>3066</v>
      </c>
      <c r="C13" s="53"/>
      <c r="D13" s="53"/>
      <c r="E13" s="53"/>
      <c r="F13" s="194"/>
    </row>
    <row r="14" spans="1:8" ht="18" customHeight="1">
      <c r="B14" s="64" t="s">
        <v>3067</v>
      </c>
      <c r="C14" s="53"/>
      <c r="D14" s="53"/>
      <c r="E14" s="53"/>
      <c r="F14" s="194"/>
    </row>
    <row r="15" spans="1:8" ht="18" customHeight="1">
      <c r="B15" s="54" t="s">
        <v>3068</v>
      </c>
      <c r="C15" s="53"/>
      <c r="D15" s="53"/>
      <c r="E15" s="53"/>
      <c r="F15" s="194"/>
    </row>
    <row r="16" spans="1:8" ht="18" customHeight="1">
      <c r="B16" s="55" t="s">
        <v>3069</v>
      </c>
      <c r="C16" s="53"/>
      <c r="D16" s="53"/>
      <c r="E16" s="53"/>
      <c r="F16" s="194"/>
      <c r="G16" s="193"/>
      <c r="H16" s="194"/>
    </row>
    <row r="17" spans="2:8" ht="18" customHeight="1">
      <c r="B17" s="54" t="s">
        <v>3070</v>
      </c>
      <c r="C17" s="53"/>
      <c r="D17" s="53"/>
      <c r="E17" s="53"/>
      <c r="F17" s="194"/>
    </row>
    <row r="18" spans="2:8" ht="21" customHeight="1">
      <c r="B18" s="55" t="s">
        <v>3071</v>
      </c>
      <c r="C18" s="65"/>
      <c r="D18" s="65"/>
      <c r="E18" s="65"/>
      <c r="F18" s="53"/>
    </row>
    <row r="19" spans="2:8" ht="21" customHeight="1">
      <c r="B19" s="65"/>
      <c r="C19" s="65"/>
      <c r="D19" s="65"/>
      <c r="E19" s="65"/>
      <c r="F19" s="53"/>
    </row>
    <row r="20" spans="2:8" ht="21" customHeight="1">
      <c r="B20" s="66"/>
      <c r="C20" s="66"/>
      <c r="D20" s="66"/>
      <c r="E20" s="56"/>
      <c r="F20" s="53"/>
    </row>
    <row r="21" spans="2:8" ht="21" customHeight="1">
      <c r="B21" s="66"/>
      <c r="C21" s="66"/>
      <c r="D21" s="66"/>
      <c r="E21" s="53"/>
      <c r="F21" s="53"/>
    </row>
    <row r="22" spans="2:8" ht="21" customHeight="1">
      <c r="B22" s="66"/>
      <c r="C22" s="66"/>
      <c r="D22" s="66"/>
      <c r="E22" s="53"/>
      <c r="F22" s="53"/>
    </row>
    <row r="23" spans="2:8" ht="21" customHeight="1">
      <c r="B23" s="66"/>
      <c r="C23" s="66"/>
      <c r="D23" s="66"/>
      <c r="F23" s="53"/>
    </row>
    <row r="24" spans="2:8" ht="21.75" customHeight="1">
      <c r="B24" s="66"/>
      <c r="C24" s="66"/>
      <c r="D24" s="66"/>
      <c r="F24" s="59"/>
    </row>
    <row r="25" spans="2:8" ht="16.5" customHeight="1">
      <c r="B25" s="66"/>
      <c r="C25" s="66"/>
      <c r="D25" s="66"/>
      <c r="F25" s="60"/>
      <c r="G25" s="193"/>
      <c r="H25" s="194"/>
    </row>
    <row r="26" spans="2:8" ht="21" customHeight="1">
      <c r="F26" s="53"/>
      <c r="G26" s="61"/>
      <c r="H26" s="61"/>
    </row>
    <row r="27" spans="2:8" ht="21" customHeight="1">
      <c r="F27" s="53"/>
    </row>
    <row r="28" spans="2:8" ht="15.75" customHeight="1">
      <c r="F28" s="53"/>
    </row>
    <row r="29" spans="2:8" ht="15.75" customHeight="1"/>
    <row r="30" spans="2:8" ht="45" customHeight="1"/>
    <row r="31" spans="2:8" ht="15.75" customHeight="1"/>
    <row r="32" spans="2:8" ht="15.75" customHeight="1">
      <c r="G32" s="62"/>
    </row>
    <row r="33" spans="7:8" ht="15.75" customHeight="1"/>
    <row r="34" spans="7:8" ht="15.75" customHeight="1"/>
    <row r="35" spans="7:8" ht="15.75" customHeight="1"/>
    <row r="36" spans="7:8" ht="15.75" customHeight="1">
      <c r="G36" s="215"/>
      <c r="H36" s="194"/>
    </row>
    <row r="37" spans="7:8" ht="15.75" customHeight="1"/>
    <row r="38" spans="7:8" ht="15.75" customHeight="1"/>
    <row r="39" spans="7:8" ht="15.75" customHeight="1"/>
    <row r="40" spans="7:8" ht="15.75" customHeight="1"/>
    <row r="41" spans="7:8" ht="15.75" customHeight="1"/>
    <row r="42" spans="7:8" ht="15.75" customHeight="1"/>
    <row r="43" spans="7:8" ht="15.75" customHeight="1"/>
    <row r="44" spans="7:8" ht="15.75" customHeight="1"/>
    <row r="45" spans="7:8" ht="15.75" customHeight="1"/>
    <row r="46" spans="7:8" ht="15.75" customHeight="1"/>
    <row r="47" spans="7:8" ht="15.75" customHeight="1"/>
    <row r="48" spans="7: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
    <mergeCell ref="G36:H36"/>
    <mergeCell ref="A3:F3"/>
    <mergeCell ref="B7:E7"/>
    <mergeCell ref="F12:F17"/>
    <mergeCell ref="G16:H16"/>
    <mergeCell ref="G25:H25"/>
  </mergeCells>
  <printOptions horizontalCentered="1" verticalCentered="1"/>
  <pageMargins left="0.7" right="0.7" top="0" bottom="0" header="0" footer="0"/>
  <pageSetup scale="13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F5CA8-9F6B-4B4B-B0D1-2C08A87AF64E}">
  <sheetPr>
    <pageSetUpPr fitToPage="1"/>
  </sheetPr>
  <dimension ref="A1:S997"/>
  <sheetViews>
    <sheetView topLeftCell="A3" zoomScaleNormal="100" workbookViewId="0">
      <selection activeCell="B21" sqref="B21"/>
    </sheetView>
  </sheetViews>
  <sheetFormatPr defaultColWidth="11.3984375" defaultRowHeight="15" customHeight="1"/>
  <cols>
    <col min="1" max="1" width="7.3984375" style="46" bestFit="1" customWidth="1"/>
    <col min="2" max="13" width="14.19921875" style="46" customWidth="1"/>
    <col min="14" max="23" width="7.796875" style="46" customWidth="1"/>
    <col min="24" max="16384" width="11.3984375" style="46"/>
  </cols>
  <sheetData>
    <row r="1" spans="1:19" s="119" customFormat="1" ht="31.2" customHeight="1">
      <c r="A1" s="279" t="str">
        <f>HYPERLINK("#'Home'!A1","← Back to Home")</f>
        <v>← Back to Home</v>
      </c>
      <c r="B1" s="279"/>
    </row>
    <row r="2" spans="1:19" ht="51" customHeight="1">
      <c r="A2" s="275" t="s">
        <v>3072</v>
      </c>
      <c r="B2" s="276"/>
      <c r="C2" s="276"/>
      <c r="D2" s="276"/>
      <c r="E2" s="276"/>
      <c r="F2" s="276"/>
      <c r="G2" s="276"/>
      <c r="H2" s="276"/>
      <c r="I2" s="276"/>
      <c r="J2" s="276"/>
      <c r="K2" s="276"/>
      <c r="L2" s="276"/>
      <c r="M2" s="276"/>
    </row>
    <row r="3" spans="1:19" ht="15" customHeight="1">
      <c r="A3" s="277" t="s">
        <v>3073</v>
      </c>
      <c r="B3" s="278"/>
      <c r="C3" s="278"/>
      <c r="D3" s="278"/>
      <c r="E3" s="278"/>
      <c r="F3" s="278"/>
      <c r="G3" s="278"/>
      <c r="H3" s="278"/>
      <c r="I3" s="278"/>
      <c r="J3" s="278"/>
      <c r="K3" s="278"/>
      <c r="L3" s="278"/>
      <c r="M3" s="278"/>
      <c r="N3" s="67"/>
      <c r="O3" s="67"/>
      <c r="P3" s="67"/>
      <c r="Q3" s="67"/>
    </row>
    <row r="4" spans="1:19" ht="24" customHeight="1">
      <c r="A4" s="68" t="s">
        <v>3074</v>
      </c>
      <c r="B4" s="69" t="s">
        <v>3075</v>
      </c>
      <c r="C4" s="69" t="s">
        <v>3076</v>
      </c>
      <c r="D4" s="69" t="s">
        <v>3077</v>
      </c>
      <c r="E4" s="69" t="s">
        <v>3078</v>
      </c>
      <c r="F4" s="69" t="s">
        <v>3079</v>
      </c>
      <c r="G4" s="69" t="s">
        <v>3080</v>
      </c>
      <c r="H4" s="69" t="s">
        <v>3081</v>
      </c>
      <c r="I4" s="69" t="s">
        <v>3082</v>
      </c>
      <c r="J4" s="69" t="s">
        <v>3083</v>
      </c>
      <c r="K4" s="69" t="s">
        <v>3084</v>
      </c>
      <c r="L4" s="69" t="s">
        <v>3085</v>
      </c>
      <c r="M4" s="69" t="s">
        <v>3086</v>
      </c>
    </row>
    <row r="5" spans="1:19" ht="22.5" customHeight="1">
      <c r="A5" s="70">
        <v>0.35416666666666669</v>
      </c>
      <c r="B5" s="71" t="s">
        <v>3087</v>
      </c>
      <c r="C5" s="71" t="s">
        <v>3087</v>
      </c>
      <c r="D5" s="71" t="s">
        <v>3087</v>
      </c>
      <c r="E5" s="71" t="s">
        <v>3087</v>
      </c>
      <c r="F5" s="72" t="s">
        <v>3088</v>
      </c>
      <c r="G5" s="72" t="s">
        <v>3088</v>
      </c>
      <c r="H5" s="72" t="s">
        <v>3089</v>
      </c>
      <c r="I5" s="72" t="s">
        <v>3089</v>
      </c>
      <c r="J5" s="71" t="s">
        <v>3087</v>
      </c>
      <c r="K5" s="71" t="s">
        <v>3087</v>
      </c>
      <c r="L5" s="71" t="s">
        <v>3087</v>
      </c>
      <c r="M5" s="71" t="s">
        <v>3087</v>
      </c>
    </row>
    <row r="6" spans="1:19" ht="22.5" customHeight="1">
      <c r="A6" s="70">
        <v>0.375</v>
      </c>
      <c r="B6" s="73" t="s">
        <v>7</v>
      </c>
      <c r="C6" s="73" t="s">
        <v>7</v>
      </c>
      <c r="D6" s="72" t="s">
        <v>3090</v>
      </c>
      <c r="E6" s="72" t="s">
        <v>3091</v>
      </c>
      <c r="F6" s="74" t="s">
        <v>5</v>
      </c>
      <c r="G6" s="74" t="s">
        <v>5</v>
      </c>
      <c r="H6" s="74" t="s">
        <v>5</v>
      </c>
      <c r="I6" s="75" t="s">
        <v>3</v>
      </c>
      <c r="J6" s="75" t="s">
        <v>3</v>
      </c>
      <c r="K6" s="72" t="s">
        <v>3092</v>
      </c>
      <c r="L6" s="72" t="s">
        <v>3093</v>
      </c>
      <c r="M6" s="72" t="s">
        <v>3094</v>
      </c>
    </row>
    <row r="7" spans="1:19" ht="22.5" customHeight="1">
      <c r="A7" s="70">
        <v>0.42708333333333331</v>
      </c>
      <c r="B7" s="73" t="s">
        <v>7</v>
      </c>
      <c r="C7" s="73" t="s">
        <v>7</v>
      </c>
      <c r="D7" s="73" t="s">
        <v>7</v>
      </c>
      <c r="E7" s="73" t="s">
        <v>7</v>
      </c>
      <c r="F7" s="74" t="s">
        <v>5</v>
      </c>
      <c r="G7" s="74" t="s">
        <v>5</v>
      </c>
      <c r="H7" s="74" t="s">
        <v>5</v>
      </c>
      <c r="I7" s="75" t="s">
        <v>3</v>
      </c>
      <c r="J7" s="75" t="s">
        <v>3</v>
      </c>
      <c r="K7" s="72" t="s">
        <v>3095</v>
      </c>
      <c r="L7" s="76" t="s">
        <v>3225</v>
      </c>
      <c r="M7" s="76" t="s">
        <v>3225</v>
      </c>
    </row>
    <row r="8" spans="1:19" ht="22.5" customHeight="1">
      <c r="A8" s="70">
        <v>0.47916666666666669</v>
      </c>
      <c r="B8" s="73" t="s">
        <v>7</v>
      </c>
      <c r="C8" s="73" t="s">
        <v>7</v>
      </c>
      <c r="D8" s="73" t="s">
        <v>7</v>
      </c>
      <c r="E8" s="73" t="s">
        <v>7</v>
      </c>
      <c r="F8" s="74" t="s">
        <v>5</v>
      </c>
      <c r="G8" s="74" t="s">
        <v>5</v>
      </c>
      <c r="H8" s="74" t="s">
        <v>5</v>
      </c>
      <c r="I8" s="72" t="s">
        <v>3088</v>
      </c>
      <c r="J8" s="72" t="s">
        <v>3096</v>
      </c>
      <c r="K8" s="72" t="s">
        <v>3097</v>
      </c>
      <c r="L8" s="76" t="s">
        <v>3225</v>
      </c>
      <c r="M8" s="76" t="s">
        <v>3225</v>
      </c>
    </row>
    <row r="9" spans="1:19" ht="21">
      <c r="A9" s="70">
        <v>0.53125</v>
      </c>
      <c r="B9" s="73" t="s">
        <v>7</v>
      </c>
      <c r="C9" s="73" t="s">
        <v>7</v>
      </c>
      <c r="D9" s="73" t="s">
        <v>7</v>
      </c>
      <c r="E9" s="73" t="s">
        <v>7</v>
      </c>
      <c r="F9" s="74" t="s">
        <v>5</v>
      </c>
      <c r="G9" s="74" t="s">
        <v>5</v>
      </c>
      <c r="H9" s="74" t="s">
        <v>5</v>
      </c>
      <c r="I9" s="75" t="s">
        <v>3</v>
      </c>
      <c r="J9" s="77" t="s">
        <v>8</v>
      </c>
      <c r="K9" s="77" t="s">
        <v>8</v>
      </c>
      <c r="L9" s="76" t="s">
        <v>3225</v>
      </c>
      <c r="M9" s="76" t="s">
        <v>3225</v>
      </c>
    </row>
    <row r="10" spans="1:19" ht="22.5" customHeight="1">
      <c r="A10" s="70">
        <v>8.3333333333333329E-2</v>
      </c>
      <c r="B10" s="78" t="s">
        <v>4</v>
      </c>
      <c r="C10" s="72" t="s">
        <v>3091</v>
      </c>
      <c r="D10" s="79" t="s">
        <v>6</v>
      </c>
      <c r="E10" s="79" t="s">
        <v>6</v>
      </c>
      <c r="F10" s="74" t="s">
        <v>5</v>
      </c>
      <c r="G10" s="74" t="s">
        <v>5</v>
      </c>
      <c r="H10" s="74" t="s">
        <v>5</v>
      </c>
      <c r="I10" s="75" t="s">
        <v>3</v>
      </c>
      <c r="J10" s="77" t="s">
        <v>8</v>
      </c>
      <c r="K10" s="77" t="s">
        <v>8</v>
      </c>
      <c r="L10" s="76" t="s">
        <v>3225</v>
      </c>
      <c r="M10" s="76" t="s">
        <v>3225</v>
      </c>
    </row>
    <row r="11" spans="1:19" ht="21">
      <c r="A11" s="70">
        <v>0.13541666666666666</v>
      </c>
      <c r="B11" s="78" t="s">
        <v>4</v>
      </c>
      <c r="C11" s="78" t="s">
        <v>4</v>
      </c>
      <c r="D11" s="79" t="s">
        <v>6</v>
      </c>
      <c r="E11" s="79" t="s">
        <v>6</v>
      </c>
      <c r="F11" s="80" t="s">
        <v>9</v>
      </c>
      <c r="G11" s="80" t="s">
        <v>9</v>
      </c>
      <c r="H11" s="74" t="s">
        <v>5</v>
      </c>
      <c r="I11" s="75" t="s">
        <v>3</v>
      </c>
      <c r="J11" s="77" t="s">
        <v>8</v>
      </c>
      <c r="K11" s="77" t="s">
        <v>8</v>
      </c>
      <c r="L11" s="76" t="s">
        <v>3225</v>
      </c>
      <c r="M11" s="76" t="s">
        <v>3225</v>
      </c>
      <c r="R11" s="81"/>
    </row>
    <row r="12" spans="1:19" ht="22.5" customHeight="1">
      <c r="A12" s="70">
        <v>0.1875</v>
      </c>
      <c r="B12" s="78" t="s">
        <v>4</v>
      </c>
      <c r="C12" s="78" t="s">
        <v>4</v>
      </c>
      <c r="D12" s="79" t="s">
        <v>6</v>
      </c>
      <c r="E12" s="79" t="s">
        <v>6</v>
      </c>
      <c r="F12" s="80" t="s">
        <v>9</v>
      </c>
      <c r="G12" s="80" t="s">
        <v>9</v>
      </c>
      <c r="H12" s="71" t="s">
        <v>3087</v>
      </c>
      <c r="I12" s="77" t="s">
        <v>8</v>
      </c>
      <c r="J12" s="77" t="s">
        <v>8</v>
      </c>
      <c r="K12" s="77" t="s">
        <v>8</v>
      </c>
      <c r="L12" s="71" t="s">
        <v>3087</v>
      </c>
      <c r="M12" s="76" t="s">
        <v>3225</v>
      </c>
      <c r="R12" s="81"/>
    </row>
    <row r="13" spans="1:19" ht="22.5" customHeight="1">
      <c r="A13" s="70">
        <v>0.23958333333333334</v>
      </c>
      <c r="B13" s="78" t="s">
        <v>4</v>
      </c>
      <c r="C13" s="78" t="s">
        <v>4</v>
      </c>
      <c r="D13" s="79" t="s">
        <v>6</v>
      </c>
      <c r="E13" s="79" t="s">
        <v>6</v>
      </c>
      <c r="F13" s="71" t="s">
        <v>3087</v>
      </c>
      <c r="G13" s="71" t="s">
        <v>3087</v>
      </c>
      <c r="H13" s="71" t="s">
        <v>3087</v>
      </c>
      <c r="I13" s="71" t="s">
        <v>3087</v>
      </c>
      <c r="J13" s="71" t="s">
        <v>3087</v>
      </c>
      <c r="K13" s="71" t="s">
        <v>3087</v>
      </c>
      <c r="L13" s="71" t="s">
        <v>3087</v>
      </c>
      <c r="M13" s="71" t="s">
        <v>3087</v>
      </c>
      <c r="N13" s="81"/>
      <c r="R13" s="81"/>
      <c r="S13" s="81"/>
    </row>
    <row r="14" spans="1:19" ht="12.75" customHeight="1">
      <c r="A14" s="82"/>
      <c r="B14" s="82"/>
      <c r="C14" s="82"/>
      <c r="D14" s="82"/>
      <c r="E14" s="82"/>
      <c r="F14" s="82"/>
      <c r="G14" s="82"/>
      <c r="H14" s="82"/>
      <c r="I14" s="82"/>
      <c r="J14" s="82"/>
      <c r="K14" s="82"/>
      <c r="M14" s="81"/>
      <c r="N14" s="81"/>
      <c r="R14" s="81"/>
      <c r="S14" s="81"/>
    </row>
    <row r="15" spans="1:19" ht="12.75" customHeight="1">
      <c r="A15" s="82"/>
      <c r="B15" s="82"/>
      <c r="C15" s="82"/>
      <c r="H15" s="82"/>
      <c r="I15" s="82"/>
      <c r="J15" s="82"/>
      <c r="K15" s="82"/>
      <c r="M15" s="81"/>
      <c r="N15" s="81"/>
      <c r="P15" s="81"/>
      <c r="R15" s="81"/>
      <c r="S15" s="81"/>
    </row>
    <row r="16" spans="1:19" ht="9.6" customHeight="1">
      <c r="M16" s="81"/>
      <c r="N16" s="81"/>
      <c r="P16" s="81"/>
      <c r="R16" s="81"/>
    </row>
    <row r="17" spans="2:18" ht="12.6" hidden="1" customHeight="1">
      <c r="M17" s="81"/>
      <c r="N17" s="83"/>
      <c r="R17" s="81"/>
    </row>
    <row r="18" spans="2:18" ht="12.6" hidden="1" customHeight="1">
      <c r="M18" s="81"/>
      <c r="R18" s="81"/>
    </row>
    <row r="19" spans="2:18" ht="12.6" hidden="1" customHeight="1">
      <c r="M19" s="81"/>
      <c r="R19" s="81"/>
    </row>
    <row r="20" spans="2:18" ht="12.6" hidden="1" customHeight="1">
      <c r="M20" s="81"/>
      <c r="R20" s="81"/>
    </row>
    <row r="21" spans="2:18" ht="13.8" customHeight="1">
      <c r="M21" s="81"/>
      <c r="R21" s="81"/>
    </row>
    <row r="22" spans="2:18" ht="13.8">
      <c r="M22" s="81"/>
      <c r="R22" s="81"/>
    </row>
    <row r="23" spans="2:18" ht="13.8">
      <c r="M23" s="81"/>
    </row>
    <row r="24" spans="2:18" ht="13.8">
      <c r="M24" s="81"/>
    </row>
    <row r="25" spans="2:18" ht="13.8">
      <c r="M25" s="81"/>
    </row>
    <row r="26" spans="2:18" ht="13.8">
      <c r="M26" s="81"/>
    </row>
    <row r="27" spans="2:18" ht="13.8">
      <c r="M27" s="81"/>
    </row>
    <row r="28" spans="2:18" ht="13.8">
      <c r="M28" s="81"/>
    </row>
    <row r="29" spans="2:18" ht="12.75" customHeight="1">
      <c r="B29" s="84"/>
      <c r="C29" s="84"/>
      <c r="D29" s="84"/>
      <c r="E29" s="84"/>
      <c r="F29" s="84"/>
      <c r="G29" s="84"/>
      <c r="H29" s="84"/>
      <c r="I29" s="84"/>
      <c r="J29" s="84"/>
      <c r="K29" s="84"/>
      <c r="M29" s="81"/>
    </row>
    <row r="30" spans="2:18" ht="12.75" customHeight="1">
      <c r="B30" s="84"/>
      <c r="C30" s="84"/>
      <c r="D30" s="84"/>
      <c r="E30" s="84"/>
      <c r="F30" s="84"/>
      <c r="G30" s="84"/>
      <c r="H30" s="84"/>
      <c r="I30" s="84"/>
      <c r="J30" s="84"/>
      <c r="K30" s="84"/>
      <c r="M30" s="81"/>
    </row>
    <row r="31" spans="2:18" ht="12.75" customHeight="1">
      <c r="B31" s="84"/>
      <c r="C31" s="84"/>
      <c r="D31" s="84"/>
      <c r="E31" s="84"/>
      <c r="F31" s="84"/>
      <c r="G31" s="84"/>
      <c r="H31" s="84"/>
      <c r="I31" s="84"/>
      <c r="J31" s="84"/>
      <c r="K31" s="84"/>
      <c r="M31" s="81"/>
    </row>
    <row r="32" spans="2:18" ht="12.75" customHeight="1">
      <c r="B32" s="84"/>
      <c r="C32" s="84"/>
      <c r="D32" s="84"/>
      <c r="E32" s="84"/>
      <c r="F32" s="84"/>
      <c r="G32" s="84"/>
      <c r="H32" s="84"/>
      <c r="I32" s="84"/>
      <c r="J32" s="84"/>
      <c r="K32" s="84"/>
      <c r="M32" s="81"/>
    </row>
    <row r="33" spans="2:13" ht="12.75" customHeight="1">
      <c r="B33" s="84"/>
      <c r="C33" s="84"/>
      <c r="D33" s="84"/>
      <c r="E33" s="84"/>
      <c r="F33" s="84"/>
      <c r="G33" s="84"/>
      <c r="H33" s="84"/>
      <c r="I33" s="84"/>
      <c r="J33" s="84"/>
      <c r="K33" s="84"/>
      <c r="M33" s="81"/>
    </row>
    <row r="34" spans="2:13" ht="12.75" customHeight="1">
      <c r="B34" s="84"/>
      <c r="C34" s="84"/>
      <c r="D34" s="84"/>
      <c r="E34" s="84"/>
      <c r="F34" s="84"/>
      <c r="G34" s="84"/>
      <c r="H34" s="84"/>
      <c r="I34" s="84"/>
      <c r="J34" s="84"/>
      <c r="K34" s="84"/>
      <c r="M34" s="81"/>
    </row>
    <row r="35" spans="2:13" ht="12.75" customHeight="1">
      <c r="B35" s="84"/>
      <c r="C35" s="84"/>
      <c r="D35" s="84"/>
      <c r="E35" s="84"/>
      <c r="F35" s="84"/>
      <c r="G35" s="84"/>
      <c r="H35" s="84"/>
      <c r="I35" s="84"/>
      <c r="J35" s="84"/>
      <c r="K35" s="84"/>
      <c r="M35" s="81"/>
    </row>
    <row r="36" spans="2:13" ht="12.75" customHeight="1">
      <c r="B36" s="84"/>
      <c r="C36" s="84"/>
      <c r="D36" s="84"/>
      <c r="E36" s="84"/>
      <c r="F36" s="84"/>
      <c r="G36" s="84"/>
      <c r="H36" s="84"/>
      <c r="I36" s="84"/>
      <c r="J36" s="84"/>
      <c r="K36" s="84"/>
    </row>
    <row r="37" spans="2:13" ht="12.75" customHeight="1">
      <c r="B37" s="84"/>
      <c r="C37" s="84"/>
      <c r="D37" s="84"/>
      <c r="E37" s="84"/>
      <c r="F37" s="84"/>
      <c r="G37" s="84"/>
      <c r="H37" s="84"/>
      <c r="I37" s="84"/>
      <c r="J37" s="84"/>
      <c r="K37" s="84"/>
    </row>
    <row r="38" spans="2:13" ht="12.75" customHeight="1">
      <c r="B38" s="84"/>
      <c r="C38" s="84"/>
      <c r="D38" s="84"/>
      <c r="E38" s="84"/>
      <c r="F38" s="84"/>
      <c r="G38" s="84"/>
      <c r="H38" s="84"/>
      <c r="I38" s="84"/>
      <c r="J38" s="84"/>
      <c r="K38" s="84"/>
    </row>
    <row r="39" spans="2:13" ht="12.75" customHeight="1">
      <c r="B39" s="84"/>
      <c r="C39" s="84"/>
      <c r="D39" s="84"/>
      <c r="E39" s="84"/>
      <c r="F39" s="84"/>
      <c r="G39" s="84"/>
      <c r="H39" s="84"/>
      <c r="I39" s="84"/>
      <c r="J39" s="84"/>
      <c r="K39" s="84"/>
    </row>
    <row r="40" spans="2:13" ht="12.75" customHeight="1">
      <c r="B40" s="84"/>
      <c r="C40" s="84"/>
      <c r="D40" s="84"/>
      <c r="E40" s="84"/>
      <c r="F40" s="84"/>
      <c r="G40" s="84"/>
      <c r="H40" s="84"/>
      <c r="I40" s="84"/>
      <c r="J40" s="84"/>
      <c r="K40" s="84"/>
    </row>
    <row r="41" spans="2:13" ht="12.75" customHeight="1">
      <c r="B41" s="84"/>
      <c r="C41" s="84"/>
      <c r="D41" s="84"/>
      <c r="E41" s="84"/>
      <c r="F41" s="84"/>
      <c r="G41" s="84"/>
      <c r="H41" s="84"/>
      <c r="I41" s="84"/>
      <c r="J41" s="84"/>
      <c r="K41" s="84"/>
    </row>
    <row r="42" spans="2:13" ht="12.75" customHeight="1">
      <c r="B42" s="84"/>
      <c r="C42" s="84"/>
      <c r="D42" s="84"/>
      <c r="E42" s="84"/>
      <c r="F42" s="84"/>
      <c r="G42" s="84"/>
      <c r="H42" s="84"/>
      <c r="I42" s="84"/>
      <c r="J42" s="84"/>
      <c r="K42" s="84"/>
    </row>
    <row r="43" spans="2:13" ht="12.75" customHeight="1">
      <c r="B43" s="84"/>
      <c r="C43" s="84"/>
      <c r="D43" s="84"/>
      <c r="E43" s="84"/>
      <c r="F43" s="84"/>
      <c r="G43" s="84"/>
      <c r="H43" s="84"/>
      <c r="I43" s="84"/>
      <c r="J43" s="84"/>
      <c r="K43" s="84"/>
    </row>
    <row r="44" spans="2:13" ht="12.75" customHeight="1">
      <c r="B44" s="84"/>
      <c r="C44" s="84"/>
      <c r="D44" s="84"/>
      <c r="E44" s="84"/>
      <c r="F44" s="84"/>
      <c r="G44" s="84"/>
      <c r="H44" s="84"/>
      <c r="I44" s="84"/>
      <c r="J44" s="84"/>
      <c r="K44" s="84"/>
    </row>
    <row r="45" spans="2:13" ht="12.75" customHeight="1">
      <c r="B45" s="84"/>
      <c r="C45" s="84"/>
      <c r="D45" s="84"/>
      <c r="E45" s="84"/>
      <c r="F45" s="84"/>
      <c r="G45" s="84"/>
      <c r="H45" s="84"/>
      <c r="I45" s="84"/>
      <c r="J45" s="84"/>
      <c r="K45" s="84"/>
    </row>
    <row r="46" spans="2:13" ht="12.75" customHeight="1">
      <c r="B46" s="84"/>
      <c r="C46" s="84"/>
      <c r="D46" s="84"/>
      <c r="E46" s="84"/>
      <c r="F46" s="84"/>
      <c r="G46" s="84"/>
      <c r="H46" s="84"/>
      <c r="I46" s="84"/>
      <c r="J46" s="84"/>
      <c r="K46" s="84"/>
    </row>
    <row r="47" spans="2:13" ht="12.75" customHeight="1">
      <c r="B47" s="84"/>
      <c r="C47" s="84"/>
      <c r="D47" s="84"/>
      <c r="E47" s="84"/>
      <c r="F47" s="84"/>
      <c r="G47" s="84"/>
      <c r="H47" s="84"/>
      <c r="I47" s="84"/>
      <c r="J47" s="84"/>
      <c r="K47" s="84"/>
    </row>
    <row r="48" spans="2:13" ht="12.75" customHeight="1">
      <c r="B48" s="84"/>
      <c r="C48" s="84"/>
      <c r="D48" s="84"/>
      <c r="E48" s="84"/>
      <c r="F48" s="84"/>
      <c r="G48" s="84"/>
      <c r="H48" s="84"/>
      <c r="I48" s="84"/>
      <c r="J48" s="84"/>
      <c r="K48" s="84"/>
    </row>
    <row r="49" spans="2:11" ht="12.75" customHeight="1">
      <c r="B49" s="84"/>
      <c r="C49" s="84"/>
      <c r="D49" s="84"/>
      <c r="E49" s="84"/>
      <c r="F49" s="84"/>
      <c r="G49" s="84"/>
      <c r="H49" s="84"/>
      <c r="I49" s="84"/>
      <c r="J49" s="84"/>
      <c r="K49" s="84"/>
    </row>
    <row r="50" spans="2:11" ht="12.75" customHeight="1">
      <c r="B50" s="84"/>
      <c r="C50" s="84"/>
      <c r="D50" s="84"/>
      <c r="E50" s="84"/>
      <c r="F50" s="84"/>
      <c r="G50" s="84"/>
      <c r="H50" s="84"/>
      <c r="I50" s="84"/>
      <c r="J50" s="84"/>
      <c r="K50" s="84"/>
    </row>
    <row r="51" spans="2:11" ht="12.75" customHeight="1">
      <c r="B51" s="84"/>
      <c r="C51" s="84"/>
      <c r="D51" s="84"/>
      <c r="E51" s="84"/>
      <c r="F51" s="84"/>
      <c r="G51" s="84"/>
      <c r="H51" s="84"/>
      <c r="I51" s="84"/>
      <c r="J51" s="84"/>
      <c r="K51" s="84"/>
    </row>
    <row r="52" spans="2:11" ht="12.75" customHeight="1">
      <c r="B52" s="84"/>
      <c r="C52" s="84"/>
      <c r="D52" s="84"/>
      <c r="E52" s="84"/>
      <c r="F52" s="84"/>
      <c r="G52" s="84"/>
      <c r="H52" s="84"/>
      <c r="I52" s="84"/>
      <c r="J52" s="84"/>
      <c r="K52" s="84"/>
    </row>
    <row r="53" spans="2:11" ht="12.75" customHeight="1">
      <c r="B53" s="84"/>
      <c r="C53" s="84"/>
      <c r="D53" s="84"/>
      <c r="E53" s="84"/>
      <c r="F53" s="84"/>
      <c r="G53" s="84"/>
      <c r="H53" s="84"/>
      <c r="I53" s="84"/>
      <c r="J53" s="84"/>
      <c r="K53" s="84"/>
    </row>
    <row r="54" spans="2:11" ht="12.75" customHeight="1">
      <c r="B54" s="84"/>
      <c r="C54" s="84"/>
      <c r="D54" s="84"/>
      <c r="E54" s="84"/>
      <c r="F54" s="84"/>
      <c r="G54" s="84"/>
      <c r="H54" s="84"/>
      <c r="I54" s="84"/>
      <c r="J54" s="84"/>
      <c r="K54" s="84"/>
    </row>
    <row r="55" spans="2:11" ht="12.75" customHeight="1">
      <c r="B55" s="84"/>
      <c r="C55" s="84"/>
      <c r="D55" s="84"/>
      <c r="E55" s="84"/>
      <c r="F55" s="84"/>
      <c r="G55" s="84"/>
      <c r="H55" s="84"/>
      <c r="I55" s="84"/>
      <c r="J55" s="84"/>
      <c r="K55" s="84"/>
    </row>
    <row r="56" spans="2:11" ht="12.75" customHeight="1">
      <c r="B56" s="84"/>
      <c r="C56" s="84"/>
      <c r="D56" s="84"/>
      <c r="E56" s="84"/>
      <c r="F56" s="84"/>
      <c r="G56" s="84"/>
      <c r="H56" s="84"/>
      <c r="I56" s="84"/>
      <c r="J56" s="84"/>
      <c r="K56" s="84"/>
    </row>
    <row r="57" spans="2:11" ht="12.75" customHeight="1">
      <c r="B57" s="84"/>
      <c r="C57" s="84"/>
      <c r="D57" s="84"/>
      <c r="E57" s="84"/>
      <c r="F57" s="84"/>
      <c r="G57" s="84"/>
      <c r="H57" s="84"/>
      <c r="I57" s="84"/>
      <c r="J57" s="84"/>
      <c r="K57" s="84"/>
    </row>
    <row r="58" spans="2:11" ht="12.75" customHeight="1">
      <c r="B58" s="84"/>
      <c r="C58" s="84"/>
      <c r="D58" s="84"/>
      <c r="E58" s="84"/>
      <c r="F58" s="84"/>
      <c r="G58" s="84"/>
      <c r="H58" s="84"/>
      <c r="I58" s="84"/>
      <c r="J58" s="84"/>
      <c r="K58" s="84"/>
    </row>
    <row r="59" spans="2:11" ht="12.75" customHeight="1">
      <c r="B59" s="84"/>
      <c r="C59" s="84"/>
      <c r="D59" s="84"/>
      <c r="E59" s="84"/>
      <c r="F59" s="84"/>
      <c r="G59" s="84"/>
      <c r="H59" s="84"/>
      <c r="I59" s="84"/>
      <c r="J59" s="84"/>
      <c r="K59" s="84"/>
    </row>
    <row r="60" spans="2:11" ht="12.75" customHeight="1">
      <c r="B60" s="84"/>
      <c r="C60" s="84"/>
      <c r="D60" s="84"/>
      <c r="E60" s="84"/>
      <c r="F60" s="84"/>
      <c r="G60" s="84"/>
      <c r="H60" s="84"/>
      <c r="I60" s="84"/>
      <c r="J60" s="84"/>
      <c r="K60" s="84"/>
    </row>
    <row r="61" spans="2:11" ht="12.75" customHeight="1">
      <c r="B61" s="84"/>
      <c r="C61" s="84"/>
      <c r="D61" s="84"/>
      <c r="E61" s="84"/>
      <c r="F61" s="84"/>
      <c r="G61" s="84"/>
      <c r="H61" s="84"/>
      <c r="I61" s="84"/>
      <c r="J61" s="84"/>
      <c r="K61" s="84"/>
    </row>
    <row r="62" spans="2:11" ht="12.75" customHeight="1">
      <c r="B62" s="84"/>
      <c r="C62" s="84"/>
      <c r="D62" s="84"/>
      <c r="E62" s="84"/>
      <c r="F62" s="84"/>
      <c r="G62" s="84"/>
      <c r="H62" s="84"/>
      <c r="I62" s="84"/>
      <c r="J62" s="84"/>
      <c r="K62" s="84"/>
    </row>
    <row r="63" spans="2:11" ht="12.75" customHeight="1">
      <c r="B63" s="84"/>
      <c r="C63" s="84"/>
      <c r="D63" s="84"/>
      <c r="E63" s="84"/>
      <c r="F63" s="84"/>
      <c r="G63" s="84"/>
      <c r="H63" s="84"/>
      <c r="I63" s="84"/>
      <c r="J63" s="84"/>
      <c r="K63" s="84"/>
    </row>
    <row r="64" spans="2:11" ht="12.75" customHeight="1">
      <c r="B64" s="84"/>
      <c r="C64" s="84"/>
      <c r="D64" s="84"/>
      <c r="E64" s="84"/>
      <c r="F64" s="84"/>
      <c r="G64" s="84"/>
      <c r="H64" s="84"/>
      <c r="I64" s="84"/>
      <c r="J64" s="84"/>
      <c r="K64" s="84"/>
    </row>
    <row r="65" spans="2:11" ht="12.75" customHeight="1">
      <c r="B65" s="84"/>
      <c r="C65" s="84"/>
      <c r="D65" s="84"/>
      <c r="E65" s="84"/>
      <c r="F65" s="84"/>
      <c r="G65" s="84"/>
      <c r="H65" s="84"/>
      <c r="I65" s="84"/>
      <c r="J65" s="84"/>
      <c r="K65" s="84"/>
    </row>
    <row r="66" spans="2:11" ht="12.75" customHeight="1">
      <c r="B66" s="84"/>
      <c r="C66" s="84"/>
      <c r="D66" s="84"/>
      <c r="E66" s="84"/>
      <c r="F66" s="84"/>
      <c r="G66" s="84"/>
      <c r="H66" s="84"/>
      <c r="I66" s="84"/>
      <c r="J66" s="84"/>
      <c r="K66" s="84"/>
    </row>
    <row r="67" spans="2:11" ht="12.75" customHeight="1">
      <c r="B67" s="84"/>
      <c r="C67" s="84"/>
      <c r="D67" s="84"/>
      <c r="E67" s="84"/>
      <c r="F67" s="84"/>
      <c r="G67" s="84"/>
      <c r="H67" s="84"/>
      <c r="I67" s="84"/>
      <c r="J67" s="84"/>
      <c r="K67" s="84"/>
    </row>
    <row r="68" spans="2:11" ht="12.75" customHeight="1">
      <c r="B68" s="84"/>
      <c r="C68" s="84"/>
      <c r="D68" s="84"/>
      <c r="E68" s="84"/>
      <c r="F68" s="84"/>
      <c r="G68" s="84"/>
      <c r="H68" s="84"/>
      <c r="I68" s="84"/>
      <c r="J68" s="84"/>
      <c r="K68" s="84"/>
    </row>
    <row r="69" spans="2:11" ht="12.75" customHeight="1">
      <c r="B69" s="84"/>
      <c r="C69" s="84"/>
      <c r="D69" s="84"/>
      <c r="E69" s="84"/>
      <c r="F69" s="84"/>
      <c r="G69" s="84"/>
      <c r="H69" s="84"/>
      <c r="I69" s="84"/>
      <c r="J69" s="84"/>
      <c r="K69" s="84"/>
    </row>
    <row r="70" spans="2:11" ht="12.75" customHeight="1">
      <c r="B70" s="84"/>
      <c r="C70" s="84"/>
      <c r="D70" s="84"/>
      <c r="E70" s="84"/>
      <c r="F70" s="84"/>
      <c r="G70" s="84"/>
      <c r="H70" s="84"/>
      <c r="I70" s="84"/>
      <c r="J70" s="84"/>
      <c r="K70" s="84"/>
    </row>
    <row r="71" spans="2:11" ht="12.75" customHeight="1">
      <c r="B71" s="84"/>
      <c r="C71" s="84"/>
      <c r="D71" s="84"/>
      <c r="E71" s="84"/>
      <c r="F71" s="84"/>
      <c r="G71" s="84"/>
      <c r="H71" s="84"/>
      <c r="I71" s="84"/>
      <c r="J71" s="84"/>
      <c r="K71" s="84"/>
    </row>
    <row r="72" spans="2:11" ht="12.75" customHeight="1">
      <c r="B72" s="84"/>
      <c r="C72" s="84"/>
      <c r="D72" s="84"/>
      <c r="E72" s="84"/>
      <c r="F72" s="84"/>
      <c r="G72" s="84"/>
      <c r="H72" s="84"/>
      <c r="I72" s="84"/>
      <c r="J72" s="84"/>
      <c r="K72" s="84"/>
    </row>
    <row r="73" spans="2:11" ht="12.75" customHeight="1">
      <c r="B73" s="84"/>
      <c r="C73" s="84"/>
      <c r="D73" s="84"/>
      <c r="E73" s="84"/>
      <c r="F73" s="84"/>
      <c r="G73" s="84"/>
      <c r="H73" s="84"/>
      <c r="I73" s="84"/>
      <c r="J73" s="84"/>
      <c r="K73" s="84"/>
    </row>
    <row r="74" spans="2:11" ht="12.75" customHeight="1">
      <c r="B74" s="84"/>
      <c r="C74" s="84"/>
      <c r="D74" s="84"/>
      <c r="E74" s="84"/>
      <c r="F74" s="84"/>
      <c r="G74" s="84"/>
      <c r="H74" s="84"/>
      <c r="I74" s="84"/>
      <c r="J74" s="84"/>
      <c r="K74" s="84"/>
    </row>
    <row r="75" spans="2:11" ht="12.75" customHeight="1">
      <c r="B75" s="84"/>
      <c r="C75" s="84"/>
      <c r="D75" s="84"/>
      <c r="E75" s="84"/>
      <c r="F75" s="84"/>
      <c r="G75" s="84"/>
      <c r="H75" s="84"/>
      <c r="I75" s="84"/>
      <c r="J75" s="84"/>
      <c r="K75" s="84"/>
    </row>
    <row r="76" spans="2:11" ht="12.75" customHeight="1">
      <c r="B76" s="84"/>
      <c r="C76" s="84"/>
      <c r="D76" s="84"/>
      <c r="E76" s="84"/>
      <c r="F76" s="84"/>
      <c r="G76" s="84"/>
      <c r="H76" s="84"/>
      <c r="I76" s="84"/>
      <c r="J76" s="84"/>
      <c r="K76" s="84"/>
    </row>
    <row r="77" spans="2:11" ht="12.75" customHeight="1">
      <c r="B77" s="84"/>
      <c r="C77" s="84"/>
      <c r="D77" s="84"/>
      <c r="E77" s="84"/>
      <c r="F77" s="84"/>
      <c r="G77" s="84"/>
      <c r="H77" s="84"/>
      <c r="I77" s="84"/>
      <c r="J77" s="84"/>
      <c r="K77" s="84"/>
    </row>
    <row r="78" spans="2:11" ht="12.75" customHeight="1">
      <c r="B78" s="84"/>
      <c r="C78" s="84"/>
      <c r="D78" s="84"/>
      <c r="E78" s="84"/>
      <c r="F78" s="84"/>
      <c r="G78" s="84"/>
      <c r="H78" s="84"/>
      <c r="I78" s="84"/>
      <c r="J78" s="84"/>
      <c r="K78" s="84"/>
    </row>
    <row r="79" spans="2:11" ht="12.75" customHeight="1">
      <c r="B79" s="84"/>
      <c r="C79" s="84"/>
      <c r="D79" s="84"/>
      <c r="E79" s="84"/>
      <c r="F79" s="84"/>
      <c r="G79" s="84"/>
      <c r="H79" s="84"/>
      <c r="I79" s="84"/>
      <c r="J79" s="84"/>
      <c r="K79" s="84"/>
    </row>
    <row r="80" spans="2:11" ht="12.75" customHeight="1">
      <c r="B80" s="84"/>
      <c r="C80" s="84"/>
      <c r="D80" s="84"/>
      <c r="E80" s="84"/>
      <c r="F80" s="84"/>
      <c r="G80" s="84"/>
      <c r="H80" s="84"/>
      <c r="I80" s="84"/>
      <c r="J80" s="84"/>
      <c r="K80" s="84"/>
    </row>
    <row r="81" spans="2:11" ht="12.75" customHeight="1">
      <c r="B81" s="84"/>
      <c r="C81" s="84"/>
      <c r="D81" s="84"/>
      <c r="E81" s="84"/>
      <c r="F81" s="84"/>
      <c r="G81" s="84"/>
      <c r="H81" s="84"/>
      <c r="I81" s="84"/>
      <c r="J81" s="84"/>
      <c r="K81" s="84"/>
    </row>
    <row r="82" spans="2:11" ht="12.75" customHeight="1">
      <c r="B82" s="84"/>
      <c r="C82" s="84"/>
      <c r="D82" s="84"/>
      <c r="E82" s="84"/>
      <c r="F82" s="84"/>
      <c r="G82" s="84"/>
      <c r="H82" s="84"/>
      <c r="I82" s="84"/>
      <c r="J82" s="84"/>
      <c r="K82" s="84"/>
    </row>
    <row r="83" spans="2:11" ht="12.75" customHeight="1">
      <c r="B83" s="84"/>
      <c r="C83" s="84"/>
      <c r="D83" s="84"/>
      <c r="E83" s="84"/>
      <c r="F83" s="84"/>
      <c r="G83" s="84"/>
      <c r="H83" s="84"/>
      <c r="I83" s="84"/>
      <c r="J83" s="84"/>
      <c r="K83" s="84"/>
    </row>
    <row r="84" spans="2:11" ht="12.75" customHeight="1">
      <c r="B84" s="84"/>
      <c r="C84" s="84"/>
      <c r="D84" s="84"/>
      <c r="E84" s="84"/>
      <c r="F84" s="84"/>
      <c r="G84" s="84"/>
      <c r="H84" s="84"/>
      <c r="I84" s="84"/>
      <c r="J84" s="84"/>
      <c r="K84" s="84"/>
    </row>
    <row r="85" spans="2:11" ht="12.75" customHeight="1">
      <c r="B85" s="84"/>
      <c r="C85" s="84"/>
      <c r="D85" s="84"/>
      <c r="E85" s="84"/>
      <c r="F85" s="84"/>
      <c r="G85" s="84"/>
      <c r="H85" s="84"/>
      <c r="I85" s="84"/>
      <c r="J85" s="84"/>
      <c r="K85" s="84"/>
    </row>
    <row r="86" spans="2:11" ht="12.75" customHeight="1">
      <c r="B86" s="84"/>
      <c r="C86" s="84"/>
      <c r="D86" s="84"/>
      <c r="E86" s="84"/>
      <c r="F86" s="84"/>
      <c r="G86" s="84"/>
      <c r="H86" s="84"/>
      <c r="I86" s="84"/>
      <c r="J86" s="84"/>
      <c r="K86" s="84"/>
    </row>
    <row r="87" spans="2:11" ht="12.75" customHeight="1">
      <c r="B87" s="84"/>
      <c r="C87" s="84"/>
      <c r="D87" s="84"/>
      <c r="E87" s="84"/>
      <c r="F87" s="84"/>
      <c r="G87" s="84"/>
      <c r="H87" s="84"/>
      <c r="I87" s="84"/>
      <c r="J87" s="84"/>
      <c r="K87" s="84"/>
    </row>
    <row r="88" spans="2:11" ht="12.75" customHeight="1">
      <c r="B88" s="84"/>
      <c r="C88" s="84"/>
      <c r="D88" s="84"/>
      <c r="E88" s="84"/>
      <c r="F88" s="84"/>
      <c r="G88" s="84"/>
      <c r="H88" s="84"/>
      <c r="I88" s="84"/>
      <c r="J88" s="84"/>
      <c r="K88" s="84"/>
    </row>
    <row r="89" spans="2:11" ht="12.75" customHeight="1">
      <c r="B89" s="84"/>
      <c r="C89" s="84"/>
      <c r="D89" s="84"/>
      <c r="E89" s="84"/>
      <c r="F89" s="84"/>
      <c r="G89" s="84"/>
      <c r="H89" s="84"/>
      <c r="I89" s="84"/>
      <c r="J89" s="84"/>
      <c r="K89" s="84"/>
    </row>
    <row r="90" spans="2:11" ht="12.75" customHeight="1">
      <c r="B90" s="84"/>
      <c r="C90" s="84"/>
      <c r="D90" s="84"/>
      <c r="E90" s="84"/>
      <c r="F90" s="84"/>
      <c r="G90" s="84"/>
      <c r="H90" s="84"/>
      <c r="I90" s="84"/>
      <c r="J90" s="84"/>
      <c r="K90" s="84"/>
    </row>
    <row r="91" spans="2:11" ht="12.75" customHeight="1">
      <c r="B91" s="84"/>
      <c r="C91" s="84"/>
      <c r="D91" s="84"/>
      <c r="E91" s="84"/>
      <c r="F91" s="84"/>
      <c r="G91" s="84"/>
      <c r="H91" s="84"/>
      <c r="I91" s="84"/>
      <c r="J91" s="84"/>
      <c r="K91" s="84"/>
    </row>
    <row r="92" spans="2:11" ht="12.75" customHeight="1">
      <c r="B92" s="84"/>
      <c r="C92" s="84"/>
      <c r="D92" s="84"/>
      <c r="E92" s="84"/>
      <c r="F92" s="84"/>
      <c r="G92" s="84"/>
      <c r="H92" s="84"/>
      <c r="I92" s="84"/>
      <c r="J92" s="84"/>
      <c r="K92" s="84"/>
    </row>
    <row r="93" spans="2:11" ht="12.75" customHeight="1">
      <c r="B93" s="84"/>
      <c r="C93" s="84"/>
      <c r="D93" s="84"/>
      <c r="E93" s="84"/>
      <c r="F93" s="84"/>
      <c r="G93" s="84"/>
      <c r="H93" s="84"/>
      <c r="I93" s="84"/>
      <c r="J93" s="84"/>
      <c r="K93" s="84"/>
    </row>
    <row r="94" spans="2:11" ht="12.75" customHeight="1">
      <c r="B94" s="84"/>
      <c r="C94" s="84"/>
      <c r="D94" s="84"/>
      <c r="E94" s="84"/>
      <c r="F94" s="84"/>
      <c r="G94" s="84"/>
      <c r="H94" s="84"/>
      <c r="I94" s="84"/>
      <c r="J94" s="84"/>
      <c r="K94" s="84"/>
    </row>
    <row r="95" spans="2:11" ht="12.75" customHeight="1">
      <c r="B95" s="84"/>
      <c r="C95" s="84"/>
      <c r="D95" s="84"/>
      <c r="E95" s="84"/>
      <c r="F95" s="84"/>
      <c r="G95" s="84"/>
      <c r="H95" s="84"/>
      <c r="I95" s="84"/>
      <c r="J95" s="84"/>
      <c r="K95" s="84"/>
    </row>
    <row r="96" spans="2:11" ht="12.75" customHeight="1">
      <c r="B96" s="84"/>
      <c r="C96" s="84"/>
      <c r="D96" s="84"/>
      <c r="E96" s="84"/>
      <c r="F96" s="84"/>
      <c r="G96" s="84"/>
      <c r="H96" s="84"/>
      <c r="I96" s="84"/>
      <c r="J96" s="84"/>
      <c r="K96" s="84"/>
    </row>
    <row r="97" spans="2:11" ht="12.75" customHeight="1">
      <c r="B97" s="84"/>
      <c r="C97" s="84"/>
      <c r="D97" s="84"/>
      <c r="E97" s="84"/>
      <c r="F97" s="84"/>
      <c r="G97" s="84"/>
      <c r="H97" s="84"/>
      <c r="I97" s="84"/>
      <c r="J97" s="84"/>
      <c r="K97" s="84"/>
    </row>
    <row r="98" spans="2:11" ht="12.75" customHeight="1">
      <c r="B98" s="84"/>
      <c r="C98" s="84"/>
      <c r="D98" s="84"/>
      <c r="E98" s="84"/>
      <c r="F98" s="84"/>
      <c r="G98" s="84"/>
      <c r="H98" s="84"/>
      <c r="I98" s="84"/>
      <c r="J98" s="84"/>
      <c r="K98" s="84"/>
    </row>
    <row r="99" spans="2:11" ht="12.75" customHeight="1">
      <c r="B99" s="84"/>
      <c r="C99" s="84"/>
      <c r="D99" s="84"/>
      <c r="E99" s="84"/>
      <c r="F99" s="84"/>
      <c r="G99" s="84"/>
      <c r="H99" s="84"/>
      <c r="I99" s="84"/>
      <c r="J99" s="84"/>
      <c r="K99" s="84"/>
    </row>
    <row r="100" spans="2:11" ht="12.75" customHeight="1">
      <c r="B100" s="84"/>
      <c r="C100" s="84"/>
      <c r="D100" s="84"/>
      <c r="E100" s="84"/>
      <c r="F100" s="84"/>
      <c r="G100" s="84"/>
      <c r="H100" s="84"/>
      <c r="I100" s="84"/>
      <c r="J100" s="84"/>
      <c r="K100" s="84"/>
    </row>
    <row r="101" spans="2:11" ht="12.75" customHeight="1">
      <c r="B101" s="84"/>
      <c r="C101" s="84"/>
      <c r="D101" s="84"/>
      <c r="E101" s="84"/>
      <c r="F101" s="84"/>
      <c r="G101" s="84"/>
      <c r="H101" s="84"/>
      <c r="I101" s="84"/>
      <c r="J101" s="84"/>
      <c r="K101" s="84"/>
    </row>
    <row r="102" spans="2:11" ht="12.75" customHeight="1">
      <c r="B102" s="84"/>
      <c r="C102" s="84"/>
      <c r="D102" s="84"/>
      <c r="E102" s="84"/>
      <c r="F102" s="84"/>
      <c r="G102" s="84"/>
      <c r="H102" s="84"/>
      <c r="I102" s="84"/>
      <c r="J102" s="84"/>
      <c r="K102" s="84"/>
    </row>
    <row r="103" spans="2:11" ht="12.75" customHeight="1">
      <c r="B103" s="84"/>
      <c r="C103" s="84"/>
      <c r="D103" s="84"/>
      <c r="E103" s="84"/>
      <c r="F103" s="84"/>
      <c r="G103" s="84"/>
      <c r="H103" s="84"/>
      <c r="I103" s="84"/>
      <c r="J103" s="84"/>
      <c r="K103" s="84"/>
    </row>
    <row r="104" spans="2:11" ht="12.75" customHeight="1">
      <c r="B104" s="84"/>
      <c r="C104" s="84"/>
      <c r="D104" s="84"/>
      <c r="E104" s="84"/>
      <c r="F104" s="84"/>
      <c r="G104" s="84"/>
      <c r="H104" s="84"/>
      <c r="I104" s="84"/>
      <c r="J104" s="84"/>
      <c r="K104" s="84"/>
    </row>
    <row r="105" spans="2:11" ht="12.75" customHeight="1">
      <c r="B105" s="84"/>
      <c r="C105" s="84"/>
      <c r="D105" s="84"/>
      <c r="E105" s="84"/>
      <c r="F105" s="84"/>
      <c r="G105" s="84"/>
      <c r="H105" s="84"/>
      <c r="I105" s="84"/>
      <c r="J105" s="84"/>
      <c r="K105" s="84"/>
    </row>
    <row r="106" spans="2:11" ht="12.75" customHeight="1">
      <c r="B106" s="84"/>
      <c r="C106" s="84"/>
      <c r="D106" s="84"/>
      <c r="E106" s="84"/>
      <c r="F106" s="84"/>
      <c r="G106" s="84"/>
      <c r="H106" s="84"/>
      <c r="I106" s="84"/>
      <c r="J106" s="84"/>
      <c r="K106" s="84"/>
    </row>
    <row r="107" spans="2:11" ht="12.75" customHeight="1">
      <c r="B107" s="84"/>
      <c r="C107" s="84"/>
      <c r="D107" s="84"/>
      <c r="E107" s="84"/>
      <c r="F107" s="84"/>
      <c r="G107" s="84"/>
      <c r="H107" s="84"/>
      <c r="I107" s="84"/>
      <c r="J107" s="84"/>
      <c r="K107" s="84"/>
    </row>
    <row r="108" spans="2:11" ht="12.75" customHeight="1">
      <c r="B108" s="84"/>
      <c r="C108" s="84"/>
      <c r="D108" s="84"/>
      <c r="E108" s="84"/>
      <c r="F108" s="84"/>
      <c r="G108" s="84"/>
      <c r="H108" s="84"/>
      <c r="I108" s="84"/>
      <c r="J108" s="84"/>
      <c r="K108" s="84"/>
    </row>
    <row r="109" spans="2:11" ht="12.75" customHeight="1">
      <c r="B109" s="84"/>
      <c r="C109" s="84"/>
      <c r="D109" s="84"/>
      <c r="E109" s="84"/>
      <c r="F109" s="84"/>
      <c r="G109" s="84"/>
      <c r="H109" s="84"/>
      <c r="I109" s="84"/>
      <c r="J109" s="84"/>
      <c r="K109" s="84"/>
    </row>
    <row r="110" spans="2:11" ht="12.75" customHeight="1">
      <c r="B110" s="84"/>
      <c r="C110" s="84"/>
      <c r="D110" s="84"/>
      <c r="E110" s="84"/>
      <c r="F110" s="84"/>
      <c r="G110" s="84"/>
      <c r="H110" s="84"/>
      <c r="I110" s="84"/>
      <c r="J110" s="84"/>
      <c r="K110" s="84"/>
    </row>
    <row r="111" spans="2:11" ht="12.75" customHeight="1">
      <c r="B111" s="84"/>
      <c r="C111" s="84"/>
      <c r="D111" s="84"/>
      <c r="E111" s="84"/>
      <c r="F111" s="84"/>
      <c r="G111" s="84"/>
      <c r="H111" s="84"/>
      <c r="I111" s="84"/>
      <c r="J111" s="84"/>
      <c r="K111" s="84"/>
    </row>
    <row r="112" spans="2:11" ht="12.75" customHeight="1">
      <c r="B112" s="84"/>
      <c r="C112" s="84"/>
      <c r="D112" s="84"/>
      <c r="E112" s="84"/>
      <c r="F112" s="84"/>
      <c r="G112" s="84"/>
      <c r="H112" s="84"/>
      <c r="I112" s="84"/>
      <c r="J112" s="84"/>
      <c r="K112" s="84"/>
    </row>
    <row r="113" spans="2:11" ht="12.75" customHeight="1">
      <c r="B113" s="84"/>
      <c r="C113" s="84"/>
      <c r="D113" s="84"/>
      <c r="E113" s="84"/>
      <c r="F113" s="84"/>
      <c r="G113" s="84"/>
      <c r="H113" s="84"/>
      <c r="I113" s="84"/>
      <c r="J113" s="84"/>
      <c r="K113" s="84"/>
    </row>
    <row r="114" spans="2:11" ht="12.75" customHeight="1">
      <c r="B114" s="84"/>
      <c r="C114" s="84"/>
      <c r="D114" s="84"/>
      <c r="E114" s="84"/>
      <c r="F114" s="84"/>
      <c r="G114" s="84"/>
      <c r="H114" s="84"/>
      <c r="I114" s="84"/>
      <c r="J114" s="84"/>
      <c r="K114" s="84"/>
    </row>
    <row r="115" spans="2:11" ht="12.75" customHeight="1">
      <c r="B115" s="84"/>
      <c r="C115" s="84"/>
      <c r="D115" s="84"/>
      <c r="E115" s="84"/>
      <c r="F115" s="84"/>
      <c r="G115" s="84"/>
      <c r="H115" s="84"/>
      <c r="I115" s="84"/>
      <c r="J115" s="84"/>
      <c r="K115" s="84"/>
    </row>
    <row r="116" spans="2:11" ht="12.75" customHeight="1">
      <c r="B116" s="84"/>
      <c r="C116" s="84"/>
      <c r="D116" s="84"/>
      <c r="E116" s="84"/>
      <c r="F116" s="84"/>
      <c r="G116" s="84"/>
      <c r="H116" s="84"/>
      <c r="I116" s="84"/>
      <c r="J116" s="84"/>
      <c r="K116" s="84"/>
    </row>
    <row r="117" spans="2:11" ht="12.75" customHeight="1">
      <c r="B117" s="84"/>
      <c r="C117" s="84"/>
      <c r="D117" s="84"/>
      <c r="E117" s="84"/>
      <c r="F117" s="84"/>
      <c r="G117" s="84"/>
      <c r="H117" s="84"/>
      <c r="I117" s="84"/>
      <c r="J117" s="84"/>
      <c r="K117" s="84"/>
    </row>
    <row r="118" spans="2:11" ht="12.75" customHeight="1">
      <c r="B118" s="84"/>
      <c r="C118" s="84"/>
      <c r="D118" s="84"/>
      <c r="E118" s="84"/>
      <c r="F118" s="84"/>
      <c r="G118" s="84"/>
      <c r="H118" s="84"/>
      <c r="I118" s="84"/>
      <c r="J118" s="84"/>
      <c r="K118" s="84"/>
    </row>
    <row r="119" spans="2:11" ht="12.75" customHeight="1">
      <c r="B119" s="84"/>
      <c r="C119" s="84"/>
      <c r="D119" s="84"/>
      <c r="E119" s="84"/>
      <c r="F119" s="84"/>
      <c r="G119" s="84"/>
      <c r="H119" s="84"/>
      <c r="I119" s="84"/>
      <c r="J119" s="84"/>
      <c r="K119" s="84"/>
    </row>
    <row r="120" spans="2:11" ht="12.75" customHeight="1">
      <c r="B120" s="84"/>
      <c r="C120" s="84"/>
      <c r="D120" s="84"/>
      <c r="E120" s="84"/>
      <c r="F120" s="84"/>
      <c r="G120" s="84"/>
      <c r="H120" s="84"/>
      <c r="I120" s="84"/>
      <c r="J120" s="84"/>
      <c r="K120" s="84"/>
    </row>
    <row r="121" spans="2:11" ht="12.75" customHeight="1">
      <c r="B121" s="84"/>
      <c r="C121" s="84"/>
      <c r="D121" s="84"/>
      <c r="E121" s="84"/>
      <c r="F121" s="84"/>
      <c r="G121" s="84"/>
      <c r="H121" s="84"/>
      <c r="I121" s="84"/>
      <c r="J121" s="84"/>
      <c r="K121" s="84"/>
    </row>
    <row r="122" spans="2:11" ht="12.75" customHeight="1">
      <c r="B122" s="84"/>
      <c r="C122" s="84"/>
      <c r="D122" s="84"/>
      <c r="E122" s="84"/>
      <c r="F122" s="84"/>
      <c r="G122" s="84"/>
      <c r="H122" s="84"/>
      <c r="I122" s="84"/>
      <c r="J122" s="84"/>
      <c r="K122" s="84"/>
    </row>
    <row r="123" spans="2:11" ht="12.75" customHeight="1">
      <c r="B123" s="84"/>
      <c r="C123" s="84"/>
      <c r="D123" s="84"/>
      <c r="E123" s="84"/>
      <c r="F123" s="84"/>
      <c r="G123" s="84"/>
      <c r="H123" s="84"/>
      <c r="I123" s="84"/>
      <c r="J123" s="84"/>
      <c r="K123" s="84"/>
    </row>
    <row r="124" spans="2:11" ht="12.75" customHeight="1">
      <c r="B124" s="84"/>
      <c r="C124" s="84"/>
      <c r="D124" s="84"/>
      <c r="E124" s="84"/>
      <c r="F124" s="84"/>
      <c r="G124" s="84"/>
      <c r="H124" s="84"/>
      <c r="I124" s="84"/>
      <c r="J124" s="84"/>
      <c r="K124" s="84"/>
    </row>
    <row r="125" spans="2:11" ht="12.75" customHeight="1">
      <c r="B125" s="84"/>
      <c r="C125" s="84"/>
      <c r="D125" s="84"/>
      <c r="E125" s="84"/>
      <c r="F125" s="84"/>
      <c r="G125" s="84"/>
      <c r="H125" s="84"/>
      <c r="I125" s="84"/>
      <c r="J125" s="84"/>
      <c r="K125" s="84"/>
    </row>
    <row r="126" spans="2:11" ht="12.75" customHeight="1">
      <c r="B126" s="84"/>
      <c r="C126" s="84"/>
      <c r="D126" s="84"/>
      <c r="E126" s="84"/>
      <c r="F126" s="84"/>
      <c r="G126" s="84"/>
      <c r="H126" s="84"/>
      <c r="I126" s="84"/>
      <c r="J126" s="84"/>
      <c r="K126" s="84"/>
    </row>
    <row r="127" spans="2:11" ht="12.75" customHeight="1">
      <c r="B127" s="84"/>
      <c r="C127" s="84"/>
      <c r="D127" s="84"/>
      <c r="E127" s="84"/>
      <c r="F127" s="84"/>
      <c r="G127" s="84"/>
      <c r="H127" s="84"/>
      <c r="I127" s="84"/>
      <c r="J127" s="84"/>
      <c r="K127" s="84"/>
    </row>
    <row r="128" spans="2:11" ht="12.75" customHeight="1">
      <c r="B128" s="84"/>
      <c r="C128" s="84"/>
      <c r="D128" s="84"/>
      <c r="E128" s="84"/>
      <c r="F128" s="84"/>
      <c r="G128" s="84"/>
      <c r="H128" s="84"/>
      <c r="I128" s="84"/>
      <c r="J128" s="84"/>
      <c r="K128" s="84"/>
    </row>
    <row r="129" spans="2:11" ht="12.75" customHeight="1">
      <c r="B129" s="84"/>
      <c r="C129" s="84"/>
      <c r="D129" s="84"/>
      <c r="E129" s="84"/>
      <c r="F129" s="84"/>
      <c r="G129" s="84"/>
      <c r="H129" s="84"/>
      <c r="I129" s="84"/>
      <c r="J129" s="84"/>
      <c r="K129" s="84"/>
    </row>
    <row r="130" spans="2:11" ht="12.75" customHeight="1">
      <c r="B130" s="84"/>
      <c r="C130" s="84"/>
      <c r="D130" s="84"/>
      <c r="E130" s="84"/>
      <c r="F130" s="84"/>
      <c r="G130" s="84"/>
      <c r="H130" s="84"/>
      <c r="I130" s="84"/>
      <c r="J130" s="84"/>
      <c r="K130" s="84"/>
    </row>
    <row r="131" spans="2:11" ht="12.75" customHeight="1">
      <c r="B131" s="84"/>
      <c r="C131" s="84"/>
      <c r="D131" s="84"/>
      <c r="E131" s="84"/>
      <c r="F131" s="84"/>
      <c r="G131" s="84"/>
      <c r="H131" s="84"/>
      <c r="I131" s="84"/>
      <c r="J131" s="84"/>
      <c r="K131" s="84"/>
    </row>
    <row r="132" spans="2:11" ht="12.75" customHeight="1">
      <c r="B132" s="84"/>
      <c r="C132" s="84"/>
      <c r="D132" s="84"/>
      <c r="E132" s="84"/>
      <c r="F132" s="84"/>
      <c r="G132" s="84"/>
      <c r="H132" s="84"/>
      <c r="I132" s="84"/>
      <c r="J132" s="84"/>
      <c r="K132" s="84"/>
    </row>
    <row r="133" spans="2:11" ht="12.75" customHeight="1">
      <c r="B133" s="84"/>
      <c r="C133" s="84"/>
      <c r="D133" s="84"/>
      <c r="E133" s="84"/>
      <c r="F133" s="84"/>
      <c r="G133" s="84"/>
      <c r="H133" s="84"/>
      <c r="I133" s="84"/>
      <c r="J133" s="84"/>
      <c r="K133" s="84"/>
    </row>
    <row r="134" spans="2:11" ht="12.75" customHeight="1">
      <c r="B134" s="84"/>
      <c r="C134" s="84"/>
      <c r="D134" s="84"/>
      <c r="E134" s="84"/>
      <c r="F134" s="84"/>
      <c r="G134" s="84"/>
      <c r="H134" s="84"/>
      <c r="I134" s="84"/>
      <c r="J134" s="84"/>
      <c r="K134" s="84"/>
    </row>
    <row r="135" spans="2:11" ht="12.75" customHeight="1">
      <c r="B135" s="84"/>
      <c r="C135" s="84"/>
      <c r="D135" s="84"/>
      <c r="E135" s="84"/>
      <c r="F135" s="84"/>
      <c r="G135" s="84"/>
      <c r="H135" s="84"/>
      <c r="I135" s="84"/>
      <c r="J135" s="84"/>
      <c r="K135" s="84"/>
    </row>
    <row r="136" spans="2:11" ht="12.75" customHeight="1">
      <c r="B136" s="84"/>
      <c r="C136" s="84"/>
      <c r="D136" s="84"/>
      <c r="E136" s="84"/>
      <c r="F136" s="84"/>
      <c r="G136" s="84"/>
      <c r="H136" s="84"/>
      <c r="I136" s="84"/>
      <c r="J136" s="84"/>
      <c r="K136" s="84"/>
    </row>
    <row r="137" spans="2:11" ht="12.75" customHeight="1">
      <c r="B137" s="84"/>
      <c r="C137" s="84"/>
      <c r="D137" s="84"/>
      <c r="E137" s="84"/>
      <c r="F137" s="84"/>
      <c r="G137" s="84"/>
      <c r="H137" s="84"/>
      <c r="I137" s="84"/>
      <c r="J137" s="84"/>
      <c r="K137" s="84"/>
    </row>
    <row r="138" spans="2:11" ht="12.75" customHeight="1">
      <c r="B138" s="84"/>
      <c r="C138" s="84"/>
      <c r="D138" s="84"/>
      <c r="E138" s="84"/>
      <c r="F138" s="84"/>
      <c r="G138" s="84"/>
      <c r="H138" s="84"/>
      <c r="I138" s="84"/>
      <c r="J138" s="84"/>
      <c r="K138" s="84"/>
    </row>
    <row r="139" spans="2:11" ht="12.75" customHeight="1">
      <c r="B139" s="84"/>
      <c r="C139" s="84"/>
      <c r="D139" s="84"/>
      <c r="E139" s="84"/>
      <c r="F139" s="84"/>
      <c r="G139" s="84"/>
      <c r="H139" s="84"/>
      <c r="I139" s="84"/>
      <c r="J139" s="84"/>
      <c r="K139" s="84"/>
    </row>
    <row r="140" spans="2:11" ht="12.75" customHeight="1">
      <c r="B140" s="84"/>
      <c r="C140" s="84"/>
      <c r="D140" s="84"/>
      <c r="E140" s="84"/>
      <c r="F140" s="84"/>
      <c r="G140" s="84"/>
      <c r="H140" s="84"/>
      <c r="I140" s="84"/>
      <c r="J140" s="84"/>
      <c r="K140" s="84"/>
    </row>
    <row r="141" spans="2:11" ht="12.75" customHeight="1">
      <c r="B141" s="84"/>
      <c r="C141" s="84"/>
      <c r="D141" s="84"/>
      <c r="E141" s="84"/>
      <c r="F141" s="84"/>
      <c r="G141" s="84"/>
      <c r="H141" s="84"/>
      <c r="I141" s="84"/>
      <c r="J141" s="84"/>
      <c r="K141" s="84"/>
    </row>
    <row r="142" spans="2:11" ht="12.75" customHeight="1">
      <c r="B142" s="84"/>
      <c r="C142" s="84"/>
      <c r="D142" s="84"/>
      <c r="E142" s="84"/>
      <c r="F142" s="84"/>
      <c r="G142" s="84"/>
      <c r="H142" s="84"/>
      <c r="I142" s="84"/>
      <c r="J142" s="84"/>
      <c r="K142" s="84"/>
    </row>
    <row r="143" spans="2:11" ht="12.75" customHeight="1">
      <c r="B143" s="84"/>
      <c r="C143" s="84"/>
      <c r="D143" s="84"/>
      <c r="E143" s="84"/>
      <c r="F143" s="84"/>
      <c r="G143" s="84"/>
      <c r="H143" s="84"/>
      <c r="I143" s="84"/>
      <c r="J143" s="84"/>
      <c r="K143" s="84"/>
    </row>
    <row r="144" spans="2:11" ht="12.75" customHeight="1">
      <c r="B144" s="84"/>
      <c r="C144" s="84"/>
      <c r="D144" s="84"/>
      <c r="E144" s="84"/>
      <c r="F144" s="84"/>
      <c r="G144" s="84"/>
      <c r="H144" s="84"/>
      <c r="I144" s="84"/>
      <c r="J144" s="84"/>
      <c r="K144" s="84"/>
    </row>
    <row r="145" spans="2:11" ht="12.75" customHeight="1">
      <c r="B145" s="84"/>
      <c r="C145" s="84"/>
      <c r="D145" s="84"/>
      <c r="E145" s="84"/>
      <c r="F145" s="84"/>
      <c r="G145" s="84"/>
      <c r="H145" s="84"/>
      <c r="I145" s="84"/>
      <c r="J145" s="84"/>
      <c r="K145" s="84"/>
    </row>
    <row r="146" spans="2:11" ht="12.75" customHeight="1">
      <c r="B146" s="84"/>
      <c r="C146" s="84"/>
      <c r="D146" s="84"/>
      <c r="E146" s="84"/>
      <c r="F146" s="84"/>
      <c r="G146" s="84"/>
      <c r="H146" s="84"/>
      <c r="I146" s="84"/>
      <c r="J146" s="84"/>
      <c r="K146" s="84"/>
    </row>
    <row r="147" spans="2:11" ht="12.75" customHeight="1">
      <c r="B147" s="84"/>
      <c r="C147" s="84"/>
      <c r="D147" s="84"/>
      <c r="E147" s="84"/>
      <c r="F147" s="84"/>
      <c r="G147" s="84"/>
      <c r="H147" s="84"/>
      <c r="I147" s="84"/>
      <c r="J147" s="84"/>
      <c r="K147" s="84"/>
    </row>
    <row r="148" spans="2:11" ht="12.75" customHeight="1">
      <c r="B148" s="84"/>
      <c r="C148" s="84"/>
      <c r="D148" s="84"/>
      <c r="E148" s="84"/>
      <c r="F148" s="84"/>
      <c r="G148" s="84"/>
      <c r="H148" s="84"/>
      <c r="I148" s="84"/>
      <c r="J148" s="84"/>
      <c r="K148" s="84"/>
    </row>
    <row r="149" spans="2:11" ht="12.75" customHeight="1">
      <c r="B149" s="84"/>
      <c r="C149" s="84"/>
      <c r="D149" s="84"/>
      <c r="E149" s="84"/>
      <c r="F149" s="84"/>
      <c r="G149" s="84"/>
      <c r="H149" s="84"/>
      <c r="I149" s="84"/>
      <c r="J149" s="84"/>
      <c r="K149" s="84"/>
    </row>
    <row r="150" spans="2:11" ht="12.75" customHeight="1">
      <c r="B150" s="84"/>
      <c r="C150" s="84"/>
      <c r="D150" s="84"/>
      <c r="E150" s="84"/>
      <c r="F150" s="84"/>
      <c r="G150" s="84"/>
      <c r="H150" s="84"/>
      <c r="I150" s="84"/>
      <c r="J150" s="84"/>
      <c r="K150" s="84"/>
    </row>
    <row r="151" spans="2:11" ht="12.75" customHeight="1">
      <c r="B151" s="84"/>
      <c r="C151" s="84"/>
      <c r="D151" s="84"/>
      <c r="E151" s="84"/>
      <c r="F151" s="84"/>
      <c r="G151" s="84"/>
      <c r="H151" s="84"/>
      <c r="I151" s="84"/>
      <c r="J151" s="84"/>
      <c r="K151" s="84"/>
    </row>
    <row r="152" spans="2:11" ht="12.75" customHeight="1">
      <c r="B152" s="84"/>
      <c r="C152" s="84"/>
      <c r="D152" s="84"/>
      <c r="E152" s="84"/>
      <c r="F152" s="84"/>
      <c r="G152" s="84"/>
      <c r="H152" s="84"/>
      <c r="I152" s="84"/>
      <c r="J152" s="84"/>
      <c r="K152" s="84"/>
    </row>
    <row r="153" spans="2:11" ht="12.75" customHeight="1">
      <c r="B153" s="84"/>
      <c r="C153" s="84"/>
      <c r="D153" s="84"/>
      <c r="E153" s="84"/>
      <c r="F153" s="84"/>
      <c r="G153" s="84"/>
      <c r="H153" s="84"/>
      <c r="I153" s="84"/>
      <c r="J153" s="84"/>
      <c r="K153" s="84"/>
    </row>
    <row r="154" spans="2:11" ht="12.75" customHeight="1">
      <c r="B154" s="84"/>
      <c r="C154" s="84"/>
      <c r="D154" s="84"/>
      <c r="E154" s="84"/>
      <c r="F154" s="84"/>
      <c r="G154" s="84"/>
      <c r="H154" s="84"/>
      <c r="I154" s="84"/>
      <c r="J154" s="84"/>
      <c r="K154" s="84"/>
    </row>
    <row r="155" spans="2:11" ht="12.75" customHeight="1">
      <c r="B155" s="84"/>
      <c r="C155" s="84"/>
      <c r="D155" s="84"/>
      <c r="E155" s="84"/>
      <c r="F155" s="84"/>
      <c r="G155" s="84"/>
      <c r="H155" s="84"/>
      <c r="I155" s="84"/>
      <c r="J155" s="84"/>
      <c r="K155" s="84"/>
    </row>
    <row r="156" spans="2:11" ht="12.75" customHeight="1">
      <c r="B156" s="84"/>
      <c r="C156" s="84"/>
      <c r="D156" s="84"/>
      <c r="E156" s="84"/>
      <c r="F156" s="84"/>
      <c r="G156" s="84"/>
      <c r="H156" s="84"/>
      <c r="I156" s="84"/>
      <c r="J156" s="84"/>
      <c r="K156" s="84"/>
    </row>
    <row r="157" spans="2:11" ht="12.75" customHeight="1">
      <c r="B157" s="84"/>
      <c r="C157" s="84"/>
      <c r="D157" s="84"/>
      <c r="E157" s="84"/>
      <c r="F157" s="84"/>
      <c r="G157" s="84"/>
      <c r="H157" s="84"/>
      <c r="I157" s="84"/>
      <c r="J157" s="84"/>
      <c r="K157" s="84"/>
    </row>
    <row r="158" spans="2:11" ht="12.75" customHeight="1">
      <c r="B158" s="84"/>
      <c r="C158" s="84"/>
      <c r="D158" s="84"/>
      <c r="E158" s="84"/>
      <c r="F158" s="84"/>
      <c r="G158" s="84"/>
      <c r="H158" s="84"/>
      <c r="I158" s="84"/>
      <c r="J158" s="84"/>
      <c r="K158" s="84"/>
    </row>
    <row r="159" spans="2:11" ht="12.75" customHeight="1">
      <c r="B159" s="84"/>
      <c r="C159" s="84"/>
      <c r="D159" s="84"/>
      <c r="E159" s="84"/>
      <c r="F159" s="84"/>
      <c r="G159" s="84"/>
      <c r="H159" s="84"/>
      <c r="I159" s="84"/>
      <c r="J159" s="84"/>
      <c r="K159" s="84"/>
    </row>
    <row r="160" spans="2:11" ht="12.75" customHeight="1">
      <c r="B160" s="84"/>
      <c r="C160" s="84"/>
      <c r="D160" s="84"/>
      <c r="E160" s="84"/>
      <c r="F160" s="84"/>
      <c r="G160" s="84"/>
      <c r="H160" s="84"/>
      <c r="I160" s="84"/>
      <c r="J160" s="84"/>
      <c r="K160" s="84"/>
    </row>
    <row r="161" spans="2:11" ht="12.75" customHeight="1">
      <c r="B161" s="84"/>
      <c r="C161" s="84"/>
      <c r="D161" s="84"/>
      <c r="E161" s="84"/>
      <c r="F161" s="84"/>
      <c r="G161" s="84"/>
      <c r="H161" s="84"/>
      <c r="I161" s="84"/>
      <c r="J161" s="84"/>
      <c r="K161" s="84"/>
    </row>
    <row r="162" spans="2:11" ht="12.75" customHeight="1">
      <c r="B162" s="84"/>
      <c r="C162" s="84"/>
      <c r="D162" s="84"/>
      <c r="E162" s="84"/>
      <c r="F162" s="84"/>
      <c r="G162" s="84"/>
      <c r="H162" s="84"/>
      <c r="I162" s="84"/>
      <c r="J162" s="84"/>
      <c r="K162" s="84"/>
    </row>
    <row r="163" spans="2:11" ht="12.75" customHeight="1">
      <c r="B163" s="84"/>
      <c r="C163" s="84"/>
      <c r="D163" s="84"/>
      <c r="E163" s="84"/>
      <c r="F163" s="84"/>
      <c r="G163" s="84"/>
      <c r="H163" s="84"/>
      <c r="I163" s="84"/>
      <c r="J163" s="84"/>
      <c r="K163" s="84"/>
    </row>
    <row r="164" spans="2:11" ht="12.75" customHeight="1">
      <c r="B164" s="84"/>
      <c r="C164" s="84"/>
      <c r="D164" s="84"/>
      <c r="E164" s="84"/>
      <c r="F164" s="84"/>
      <c r="G164" s="84"/>
      <c r="H164" s="84"/>
      <c r="I164" s="84"/>
      <c r="J164" s="84"/>
      <c r="K164" s="84"/>
    </row>
    <row r="165" spans="2:11" ht="12.75" customHeight="1">
      <c r="B165" s="84"/>
      <c r="C165" s="84"/>
      <c r="D165" s="84"/>
      <c r="E165" s="84"/>
      <c r="F165" s="84"/>
      <c r="G165" s="84"/>
      <c r="H165" s="84"/>
      <c r="I165" s="84"/>
      <c r="J165" s="84"/>
      <c r="K165" s="84"/>
    </row>
    <row r="166" spans="2:11" ht="12.75" customHeight="1">
      <c r="B166" s="84"/>
      <c r="C166" s="84"/>
      <c r="D166" s="84"/>
      <c r="E166" s="84"/>
      <c r="F166" s="84"/>
      <c r="G166" s="84"/>
      <c r="H166" s="84"/>
      <c r="I166" s="84"/>
      <c r="J166" s="84"/>
      <c r="K166" s="84"/>
    </row>
    <row r="167" spans="2:11" ht="12.75" customHeight="1">
      <c r="B167" s="84"/>
      <c r="C167" s="84"/>
      <c r="D167" s="84"/>
      <c r="E167" s="84"/>
      <c r="F167" s="84"/>
      <c r="G167" s="84"/>
      <c r="H167" s="84"/>
      <c r="I167" s="84"/>
      <c r="J167" s="84"/>
      <c r="K167" s="84"/>
    </row>
    <row r="168" spans="2:11" ht="12.75" customHeight="1">
      <c r="B168" s="84"/>
      <c r="C168" s="84"/>
      <c r="D168" s="84"/>
      <c r="E168" s="84"/>
      <c r="F168" s="84"/>
      <c r="G168" s="84"/>
      <c r="H168" s="84"/>
      <c r="I168" s="84"/>
      <c r="J168" s="84"/>
      <c r="K168" s="84"/>
    </row>
    <row r="169" spans="2:11" ht="12.75" customHeight="1">
      <c r="B169" s="84"/>
      <c r="C169" s="84"/>
      <c r="D169" s="84"/>
      <c r="E169" s="84"/>
      <c r="F169" s="84"/>
      <c r="G169" s="84"/>
      <c r="H169" s="84"/>
      <c r="I169" s="84"/>
      <c r="J169" s="84"/>
      <c r="K169" s="84"/>
    </row>
    <row r="170" spans="2:11" ht="12.75" customHeight="1">
      <c r="B170" s="84"/>
      <c r="C170" s="84"/>
      <c r="D170" s="84"/>
      <c r="E170" s="84"/>
      <c r="F170" s="84"/>
      <c r="G170" s="84"/>
      <c r="H170" s="84"/>
      <c r="I170" s="84"/>
      <c r="J170" s="84"/>
      <c r="K170" s="84"/>
    </row>
    <row r="171" spans="2:11" ht="12.75" customHeight="1">
      <c r="B171" s="84"/>
      <c r="C171" s="84"/>
      <c r="D171" s="84"/>
      <c r="E171" s="84"/>
      <c r="F171" s="84"/>
      <c r="G171" s="84"/>
      <c r="H171" s="84"/>
      <c r="I171" s="84"/>
      <c r="J171" s="84"/>
      <c r="K171" s="84"/>
    </row>
    <row r="172" spans="2:11" ht="12.75" customHeight="1">
      <c r="B172" s="84"/>
      <c r="C172" s="84"/>
      <c r="D172" s="84"/>
      <c r="E172" s="84"/>
      <c r="F172" s="84"/>
      <c r="G172" s="84"/>
      <c r="H172" s="84"/>
      <c r="I172" s="84"/>
      <c r="J172" s="84"/>
      <c r="K172" s="84"/>
    </row>
    <row r="173" spans="2:11" ht="12.75" customHeight="1">
      <c r="B173" s="84"/>
      <c r="C173" s="84"/>
      <c r="D173" s="84"/>
      <c r="E173" s="84"/>
      <c r="F173" s="84"/>
      <c r="G173" s="84"/>
      <c r="H173" s="84"/>
      <c r="I173" s="84"/>
      <c r="J173" s="84"/>
      <c r="K173" s="84"/>
    </row>
    <row r="174" spans="2:11" ht="12.75" customHeight="1">
      <c r="B174" s="84"/>
      <c r="C174" s="84"/>
      <c r="D174" s="84"/>
      <c r="E174" s="84"/>
      <c r="F174" s="84"/>
      <c r="G174" s="84"/>
      <c r="H174" s="84"/>
      <c r="I174" s="84"/>
      <c r="J174" s="84"/>
      <c r="K174" s="84"/>
    </row>
    <row r="175" spans="2:11" ht="12.75" customHeight="1">
      <c r="B175" s="84"/>
      <c r="C175" s="84"/>
      <c r="D175" s="84"/>
      <c r="E175" s="84"/>
      <c r="F175" s="84"/>
      <c r="G175" s="84"/>
      <c r="H175" s="84"/>
      <c r="I175" s="84"/>
      <c r="J175" s="84"/>
      <c r="K175" s="84"/>
    </row>
    <row r="176" spans="2:11" ht="12.75" customHeight="1">
      <c r="B176" s="84"/>
      <c r="C176" s="84"/>
      <c r="D176" s="84"/>
      <c r="E176" s="84"/>
      <c r="F176" s="84"/>
      <c r="G176" s="84"/>
      <c r="H176" s="84"/>
      <c r="I176" s="84"/>
      <c r="J176" s="84"/>
      <c r="K176" s="84"/>
    </row>
    <row r="177" spans="2:11" ht="12.75" customHeight="1">
      <c r="B177" s="84"/>
      <c r="C177" s="84"/>
      <c r="D177" s="84"/>
      <c r="E177" s="84"/>
      <c r="F177" s="84"/>
      <c r="G177" s="84"/>
      <c r="H177" s="84"/>
      <c r="I177" s="84"/>
      <c r="J177" s="84"/>
      <c r="K177" s="84"/>
    </row>
    <row r="178" spans="2:11" ht="12.75" customHeight="1">
      <c r="B178" s="84"/>
      <c r="C178" s="84"/>
      <c r="D178" s="84"/>
      <c r="E178" s="84"/>
      <c r="F178" s="84"/>
      <c r="G178" s="84"/>
      <c r="H178" s="84"/>
      <c r="I178" s="84"/>
      <c r="J178" s="84"/>
      <c r="K178" s="84"/>
    </row>
    <row r="179" spans="2:11" ht="12.75" customHeight="1">
      <c r="B179" s="84"/>
      <c r="C179" s="84"/>
      <c r="D179" s="84"/>
      <c r="E179" s="84"/>
      <c r="F179" s="84"/>
      <c r="G179" s="84"/>
      <c r="H179" s="84"/>
      <c r="I179" s="84"/>
      <c r="J179" s="84"/>
      <c r="K179" s="84"/>
    </row>
    <row r="180" spans="2:11" ht="12.75" customHeight="1">
      <c r="B180" s="84"/>
      <c r="C180" s="84"/>
      <c r="D180" s="84"/>
      <c r="E180" s="84"/>
      <c r="F180" s="84"/>
      <c r="G180" s="84"/>
      <c r="H180" s="84"/>
      <c r="I180" s="84"/>
      <c r="J180" s="84"/>
      <c r="K180" s="84"/>
    </row>
    <row r="181" spans="2:11" ht="12.75" customHeight="1">
      <c r="B181" s="84"/>
      <c r="C181" s="84"/>
      <c r="D181" s="84"/>
      <c r="E181" s="84"/>
      <c r="F181" s="84"/>
      <c r="G181" s="84"/>
      <c r="H181" s="84"/>
      <c r="I181" s="84"/>
      <c r="J181" s="84"/>
      <c r="K181" s="84"/>
    </row>
    <row r="182" spans="2:11" ht="12.75" customHeight="1">
      <c r="B182" s="84"/>
      <c r="C182" s="84"/>
      <c r="D182" s="84"/>
      <c r="E182" s="84"/>
      <c r="F182" s="84"/>
      <c r="G182" s="84"/>
      <c r="H182" s="84"/>
      <c r="I182" s="84"/>
      <c r="J182" s="84"/>
      <c r="K182" s="84"/>
    </row>
    <row r="183" spans="2:11" ht="12.75" customHeight="1">
      <c r="B183" s="84"/>
      <c r="C183" s="84"/>
      <c r="D183" s="84"/>
      <c r="E183" s="84"/>
      <c r="F183" s="84"/>
      <c r="G183" s="84"/>
      <c r="H183" s="84"/>
      <c r="I183" s="84"/>
      <c r="J183" s="84"/>
      <c r="K183" s="84"/>
    </row>
    <row r="184" spans="2:11" ht="12.75" customHeight="1">
      <c r="B184" s="84"/>
      <c r="C184" s="84"/>
      <c r="D184" s="84"/>
      <c r="E184" s="84"/>
      <c r="F184" s="84"/>
      <c r="G184" s="84"/>
      <c r="H184" s="84"/>
      <c r="I184" s="84"/>
      <c r="J184" s="84"/>
      <c r="K184" s="84"/>
    </row>
    <row r="185" spans="2:11" ht="12.75" customHeight="1">
      <c r="B185" s="84"/>
      <c r="C185" s="84"/>
      <c r="D185" s="84"/>
      <c r="E185" s="84"/>
      <c r="F185" s="84"/>
      <c r="G185" s="84"/>
      <c r="H185" s="84"/>
      <c r="I185" s="84"/>
      <c r="J185" s="84"/>
      <c r="K185" s="84"/>
    </row>
    <row r="186" spans="2:11" ht="12.75" customHeight="1">
      <c r="B186" s="84"/>
      <c r="C186" s="84"/>
      <c r="D186" s="84"/>
      <c r="E186" s="84"/>
      <c r="F186" s="84"/>
      <c r="G186" s="84"/>
      <c r="H186" s="84"/>
      <c r="I186" s="84"/>
      <c r="J186" s="84"/>
      <c r="K186" s="84"/>
    </row>
    <row r="187" spans="2:11" ht="12.75" customHeight="1">
      <c r="B187" s="84"/>
      <c r="C187" s="84"/>
      <c r="D187" s="84"/>
      <c r="E187" s="84"/>
      <c r="F187" s="84"/>
      <c r="G187" s="84"/>
      <c r="H187" s="84"/>
      <c r="I187" s="84"/>
      <c r="J187" s="84"/>
      <c r="K187" s="84"/>
    </row>
    <row r="188" spans="2:11" ht="12.75" customHeight="1">
      <c r="B188" s="84"/>
      <c r="C188" s="84"/>
      <c r="D188" s="84"/>
      <c r="E188" s="84"/>
      <c r="F188" s="84"/>
      <c r="G188" s="84"/>
      <c r="H188" s="84"/>
      <c r="I188" s="84"/>
      <c r="J188" s="84"/>
      <c r="K188" s="84"/>
    </row>
    <row r="189" spans="2:11" ht="12.75" customHeight="1">
      <c r="B189" s="84"/>
      <c r="C189" s="84"/>
      <c r="D189" s="84"/>
      <c r="E189" s="84"/>
      <c r="F189" s="84"/>
      <c r="G189" s="84"/>
      <c r="H189" s="84"/>
      <c r="I189" s="84"/>
      <c r="J189" s="84"/>
      <c r="K189" s="84"/>
    </row>
    <row r="190" spans="2:11" ht="12.75" customHeight="1">
      <c r="B190" s="84"/>
      <c r="C190" s="84"/>
      <c r="D190" s="84"/>
      <c r="E190" s="84"/>
      <c r="F190" s="84"/>
      <c r="G190" s="84"/>
      <c r="H190" s="84"/>
      <c r="I190" s="84"/>
      <c r="J190" s="84"/>
      <c r="K190" s="84"/>
    </row>
    <row r="191" spans="2:11" ht="12.75" customHeight="1">
      <c r="B191" s="84"/>
      <c r="C191" s="84"/>
      <c r="D191" s="84"/>
      <c r="E191" s="84"/>
      <c r="F191" s="84"/>
      <c r="G191" s="84"/>
      <c r="H191" s="84"/>
      <c r="I191" s="84"/>
      <c r="J191" s="84"/>
      <c r="K191" s="84"/>
    </row>
    <row r="192" spans="2:11" ht="12.75" customHeight="1">
      <c r="B192" s="84"/>
      <c r="C192" s="84"/>
      <c r="D192" s="84"/>
      <c r="E192" s="84"/>
      <c r="F192" s="84"/>
      <c r="G192" s="84"/>
      <c r="H192" s="84"/>
      <c r="I192" s="84"/>
      <c r="J192" s="84"/>
      <c r="K192" s="84"/>
    </row>
    <row r="193" spans="2:11" ht="12.75" customHeight="1">
      <c r="B193" s="84"/>
      <c r="C193" s="84"/>
      <c r="D193" s="84"/>
      <c r="E193" s="84"/>
      <c r="F193" s="84"/>
      <c r="G193" s="84"/>
      <c r="H193" s="84"/>
      <c r="I193" s="84"/>
      <c r="J193" s="84"/>
      <c r="K193" s="84"/>
    </row>
    <row r="194" spans="2:11" ht="12.75" customHeight="1">
      <c r="B194" s="84"/>
      <c r="C194" s="84"/>
      <c r="D194" s="84"/>
      <c r="E194" s="84"/>
      <c r="F194" s="84"/>
      <c r="G194" s="84"/>
      <c r="H194" s="84"/>
      <c r="I194" s="84"/>
      <c r="J194" s="84"/>
      <c r="K194" s="84"/>
    </row>
    <row r="195" spans="2:11" ht="12.75" customHeight="1">
      <c r="B195" s="84"/>
      <c r="C195" s="84"/>
      <c r="D195" s="84"/>
      <c r="E195" s="84"/>
      <c r="F195" s="84"/>
      <c r="G195" s="84"/>
      <c r="H195" s="84"/>
      <c r="I195" s="84"/>
      <c r="J195" s="84"/>
      <c r="K195" s="84"/>
    </row>
    <row r="196" spans="2:11" ht="12.75" customHeight="1">
      <c r="B196" s="84"/>
      <c r="C196" s="84"/>
      <c r="D196" s="84"/>
      <c r="E196" s="84"/>
      <c r="F196" s="84"/>
      <c r="G196" s="84"/>
      <c r="H196" s="84"/>
      <c r="I196" s="84"/>
      <c r="J196" s="84"/>
      <c r="K196" s="84"/>
    </row>
    <row r="197" spans="2:11" ht="12.75" customHeight="1">
      <c r="B197" s="84"/>
      <c r="C197" s="84"/>
      <c r="D197" s="84"/>
      <c r="E197" s="84"/>
      <c r="F197" s="84"/>
      <c r="G197" s="84"/>
      <c r="H197" s="84"/>
      <c r="I197" s="84"/>
      <c r="J197" s="84"/>
      <c r="K197" s="84"/>
    </row>
    <row r="198" spans="2:11" ht="12.75" customHeight="1">
      <c r="B198" s="84"/>
      <c r="C198" s="84"/>
      <c r="D198" s="84"/>
      <c r="E198" s="84"/>
      <c r="F198" s="84"/>
      <c r="G198" s="84"/>
      <c r="H198" s="84"/>
      <c r="I198" s="84"/>
      <c r="J198" s="84"/>
      <c r="K198" s="84"/>
    </row>
    <row r="199" spans="2:11" ht="12.75" customHeight="1">
      <c r="B199" s="84"/>
      <c r="C199" s="84"/>
      <c r="D199" s="84"/>
      <c r="E199" s="84"/>
      <c r="F199" s="84"/>
      <c r="G199" s="84"/>
      <c r="H199" s="84"/>
      <c r="I199" s="84"/>
      <c r="J199" s="84"/>
      <c r="K199" s="84"/>
    </row>
    <row r="200" spans="2:11" ht="12.75" customHeight="1">
      <c r="B200" s="84"/>
      <c r="C200" s="84"/>
      <c r="D200" s="84"/>
      <c r="E200" s="84"/>
      <c r="F200" s="84"/>
      <c r="G200" s="84"/>
      <c r="H200" s="84"/>
      <c r="I200" s="84"/>
      <c r="J200" s="84"/>
      <c r="K200" s="84"/>
    </row>
    <row r="201" spans="2:11" ht="12.75" customHeight="1">
      <c r="B201" s="84"/>
      <c r="C201" s="84"/>
      <c r="D201" s="84"/>
      <c r="E201" s="84"/>
      <c r="F201" s="84"/>
      <c r="G201" s="84"/>
      <c r="H201" s="84"/>
      <c r="I201" s="84"/>
      <c r="J201" s="84"/>
      <c r="K201" s="84"/>
    </row>
    <row r="202" spans="2:11" ht="12.75" customHeight="1">
      <c r="B202" s="84"/>
      <c r="C202" s="84"/>
      <c r="D202" s="84"/>
      <c r="E202" s="84"/>
      <c r="F202" s="84"/>
      <c r="G202" s="84"/>
      <c r="H202" s="84"/>
      <c r="I202" s="84"/>
      <c r="J202" s="84"/>
      <c r="K202" s="84"/>
    </row>
    <row r="203" spans="2:11" ht="12.75" customHeight="1">
      <c r="B203" s="84"/>
      <c r="C203" s="84"/>
      <c r="D203" s="84"/>
      <c r="E203" s="84"/>
      <c r="F203" s="84"/>
      <c r="G203" s="84"/>
      <c r="H203" s="84"/>
      <c r="I203" s="84"/>
      <c r="J203" s="84"/>
      <c r="K203" s="84"/>
    </row>
    <row r="204" spans="2:11" ht="12.75" customHeight="1">
      <c r="B204" s="84"/>
      <c r="C204" s="84"/>
      <c r="D204" s="84"/>
      <c r="E204" s="84"/>
      <c r="F204" s="84"/>
      <c r="G204" s="84"/>
      <c r="H204" s="84"/>
      <c r="I204" s="84"/>
      <c r="J204" s="84"/>
      <c r="K204" s="84"/>
    </row>
    <row r="205" spans="2:11" ht="12.75" customHeight="1">
      <c r="B205" s="84"/>
      <c r="C205" s="84"/>
      <c r="D205" s="84"/>
      <c r="E205" s="84"/>
      <c r="F205" s="84"/>
      <c r="G205" s="84"/>
      <c r="H205" s="84"/>
      <c r="I205" s="84"/>
      <c r="J205" s="84"/>
      <c r="K205" s="84"/>
    </row>
    <row r="206" spans="2:11" ht="12.75" customHeight="1">
      <c r="B206" s="84"/>
      <c r="C206" s="84"/>
      <c r="D206" s="84"/>
      <c r="E206" s="84"/>
      <c r="F206" s="84"/>
      <c r="G206" s="84"/>
      <c r="H206" s="84"/>
      <c r="I206" s="84"/>
      <c r="J206" s="84"/>
      <c r="K206" s="84"/>
    </row>
    <row r="207" spans="2:11" ht="12.75" customHeight="1">
      <c r="B207" s="84"/>
      <c r="C207" s="84"/>
      <c r="D207" s="84"/>
      <c r="E207" s="84"/>
      <c r="F207" s="84"/>
      <c r="G207" s="84"/>
      <c r="H207" s="84"/>
      <c r="I207" s="84"/>
      <c r="J207" s="84"/>
      <c r="K207" s="84"/>
    </row>
    <row r="208" spans="2:11" ht="12.75" customHeight="1">
      <c r="B208" s="84"/>
      <c r="C208" s="84"/>
      <c r="D208" s="84"/>
      <c r="E208" s="84"/>
      <c r="F208" s="84"/>
      <c r="G208" s="84"/>
      <c r="H208" s="84"/>
      <c r="I208" s="84"/>
      <c r="J208" s="84"/>
      <c r="K208" s="84"/>
    </row>
    <row r="209" spans="2:11" ht="12.75" customHeight="1">
      <c r="B209" s="84"/>
      <c r="C209" s="84"/>
      <c r="D209" s="84"/>
      <c r="E209" s="84"/>
      <c r="F209" s="84"/>
      <c r="G209" s="84"/>
      <c r="H209" s="84"/>
      <c r="I209" s="84"/>
      <c r="J209" s="84"/>
      <c r="K209" s="84"/>
    </row>
    <row r="210" spans="2:11" ht="12.75" customHeight="1">
      <c r="B210" s="84"/>
      <c r="C210" s="84"/>
      <c r="D210" s="84"/>
      <c r="E210" s="84"/>
      <c r="F210" s="84"/>
      <c r="G210" s="84"/>
      <c r="H210" s="84"/>
      <c r="I210" s="84"/>
      <c r="J210" s="84"/>
      <c r="K210" s="84"/>
    </row>
    <row r="211" spans="2:11" ht="12.75" customHeight="1">
      <c r="B211" s="84"/>
      <c r="C211" s="84"/>
      <c r="D211" s="84"/>
      <c r="E211" s="84"/>
      <c r="F211" s="84"/>
      <c r="G211" s="84"/>
      <c r="H211" s="84"/>
      <c r="I211" s="84"/>
      <c r="J211" s="84"/>
      <c r="K211" s="84"/>
    </row>
    <row r="212" spans="2:11" ht="12.75" customHeight="1">
      <c r="B212" s="84"/>
      <c r="C212" s="84"/>
      <c r="D212" s="84"/>
      <c r="E212" s="84"/>
      <c r="F212" s="84"/>
      <c r="G212" s="84"/>
      <c r="H212" s="84"/>
      <c r="I212" s="84"/>
      <c r="J212" s="84"/>
      <c r="K212" s="84"/>
    </row>
    <row r="213" spans="2:11" ht="12.75" customHeight="1">
      <c r="B213" s="84"/>
      <c r="C213" s="84"/>
      <c r="D213" s="84"/>
      <c r="E213" s="84"/>
      <c r="F213" s="84"/>
      <c r="G213" s="84"/>
      <c r="H213" s="84"/>
      <c r="I213" s="84"/>
      <c r="J213" s="84"/>
      <c r="K213" s="84"/>
    </row>
    <row r="214" spans="2:11" ht="12.75" customHeight="1">
      <c r="B214" s="84"/>
      <c r="C214" s="84"/>
      <c r="D214" s="84"/>
      <c r="E214" s="84"/>
      <c r="F214" s="84"/>
      <c r="G214" s="84"/>
      <c r="H214" s="84"/>
      <c r="I214" s="84"/>
      <c r="J214" s="84"/>
      <c r="K214" s="84"/>
    </row>
    <row r="215" spans="2:11" ht="12.75" customHeight="1">
      <c r="B215" s="84"/>
      <c r="C215" s="84"/>
      <c r="D215" s="84"/>
      <c r="E215" s="84"/>
      <c r="F215" s="84"/>
      <c r="G215" s="84"/>
      <c r="H215" s="84"/>
      <c r="I215" s="84"/>
      <c r="J215" s="84"/>
      <c r="K215" s="84"/>
    </row>
    <row r="216" spans="2:11" ht="12.75" customHeight="1">
      <c r="B216" s="84"/>
      <c r="C216" s="84"/>
      <c r="D216" s="84"/>
      <c r="E216" s="84"/>
      <c r="F216" s="84"/>
      <c r="G216" s="84"/>
      <c r="H216" s="84"/>
      <c r="I216" s="84"/>
      <c r="J216" s="84"/>
      <c r="K216" s="84"/>
    </row>
    <row r="217" spans="2:11" ht="12.75" customHeight="1">
      <c r="B217" s="84"/>
      <c r="C217" s="84"/>
      <c r="D217" s="84"/>
      <c r="E217" s="84"/>
      <c r="F217" s="84"/>
      <c r="G217" s="84"/>
      <c r="H217" s="84"/>
      <c r="I217" s="84"/>
      <c r="J217" s="84"/>
      <c r="K217" s="84"/>
    </row>
    <row r="218" spans="2:11" ht="12.75" customHeight="1">
      <c r="B218" s="84"/>
      <c r="C218" s="84"/>
      <c r="D218" s="84"/>
      <c r="E218" s="84"/>
      <c r="F218" s="84"/>
      <c r="G218" s="84"/>
      <c r="H218" s="84"/>
      <c r="I218" s="84"/>
      <c r="J218" s="84"/>
      <c r="K218" s="84"/>
    </row>
    <row r="219" spans="2:11" ht="12.75" customHeight="1">
      <c r="B219" s="84"/>
      <c r="C219" s="84"/>
      <c r="D219" s="84"/>
      <c r="E219" s="84"/>
      <c r="F219" s="84"/>
      <c r="G219" s="84"/>
      <c r="H219" s="84"/>
      <c r="I219" s="84"/>
      <c r="J219" s="84"/>
      <c r="K219" s="84"/>
    </row>
    <row r="220" spans="2:11" ht="12.75" customHeight="1">
      <c r="B220" s="84"/>
      <c r="C220" s="84"/>
      <c r="D220" s="84"/>
      <c r="E220" s="84"/>
      <c r="F220" s="84"/>
      <c r="G220" s="84"/>
      <c r="H220" s="84"/>
      <c r="I220" s="84"/>
      <c r="J220" s="84"/>
      <c r="K220" s="84"/>
    </row>
    <row r="221" spans="2:11" ht="12.75" customHeight="1">
      <c r="B221" s="84"/>
      <c r="C221" s="84"/>
      <c r="D221" s="84"/>
      <c r="E221" s="84"/>
      <c r="F221" s="84"/>
      <c r="G221" s="84"/>
      <c r="H221" s="84"/>
      <c r="I221" s="84"/>
      <c r="J221" s="84"/>
      <c r="K221" s="84"/>
    </row>
    <row r="222" spans="2:11" ht="12.75" customHeight="1">
      <c r="B222" s="84"/>
      <c r="C222" s="84"/>
      <c r="D222" s="84"/>
      <c r="E222" s="84"/>
      <c r="F222" s="84"/>
      <c r="G222" s="84"/>
      <c r="H222" s="84"/>
      <c r="I222" s="84"/>
      <c r="J222" s="84"/>
      <c r="K222" s="84"/>
    </row>
    <row r="223" spans="2:11" ht="12.75" customHeight="1">
      <c r="B223" s="84"/>
      <c r="C223" s="84"/>
      <c r="D223" s="84"/>
      <c r="E223" s="84"/>
      <c r="F223" s="84"/>
      <c r="G223" s="84"/>
      <c r="H223" s="84"/>
      <c r="I223" s="84"/>
      <c r="J223" s="84"/>
      <c r="K223" s="84"/>
    </row>
    <row r="224" spans="2:11" ht="12.75" customHeight="1">
      <c r="B224" s="84"/>
      <c r="C224" s="84"/>
      <c r="D224" s="84"/>
      <c r="E224" s="84"/>
      <c r="F224" s="84"/>
      <c r="G224" s="84"/>
      <c r="H224" s="84"/>
      <c r="I224" s="84"/>
      <c r="J224" s="84"/>
      <c r="K224" s="84"/>
    </row>
    <row r="225" spans="2:11" ht="12.75" customHeight="1">
      <c r="B225" s="84"/>
      <c r="C225" s="84"/>
      <c r="D225" s="84"/>
      <c r="E225" s="84"/>
      <c r="F225" s="84"/>
      <c r="G225" s="84"/>
      <c r="H225" s="84"/>
      <c r="I225" s="84"/>
      <c r="J225" s="84"/>
      <c r="K225" s="84"/>
    </row>
    <row r="226" spans="2:11" ht="12.75" customHeight="1">
      <c r="B226" s="84"/>
      <c r="C226" s="84"/>
      <c r="D226" s="84"/>
      <c r="E226" s="84"/>
      <c r="F226" s="84"/>
      <c r="G226" s="84"/>
      <c r="H226" s="84"/>
      <c r="I226" s="84"/>
      <c r="J226" s="84"/>
      <c r="K226" s="84"/>
    </row>
    <row r="227" spans="2:11" ht="12.75" customHeight="1">
      <c r="B227" s="84"/>
      <c r="C227" s="84"/>
      <c r="D227" s="84"/>
      <c r="E227" s="84"/>
      <c r="F227" s="84"/>
      <c r="G227" s="84"/>
      <c r="H227" s="84"/>
      <c r="I227" s="84"/>
      <c r="J227" s="84"/>
      <c r="K227" s="84"/>
    </row>
    <row r="228" spans="2:11" ht="12.75" customHeight="1">
      <c r="B228" s="84"/>
      <c r="C228" s="84"/>
      <c r="D228" s="84"/>
      <c r="E228" s="84"/>
      <c r="F228" s="84"/>
      <c r="G228" s="84"/>
      <c r="H228" s="84"/>
      <c r="I228" s="84"/>
      <c r="J228" s="84"/>
      <c r="K228" s="84"/>
    </row>
    <row r="229" spans="2:11" ht="12.75" customHeight="1">
      <c r="B229" s="84"/>
      <c r="C229" s="84"/>
      <c r="D229" s="84"/>
      <c r="E229" s="84"/>
      <c r="F229" s="84"/>
      <c r="G229" s="84"/>
      <c r="H229" s="84"/>
      <c r="I229" s="84"/>
      <c r="J229" s="84"/>
      <c r="K229" s="84"/>
    </row>
    <row r="230" spans="2:11" ht="12.75" customHeight="1">
      <c r="B230" s="84"/>
      <c r="C230" s="84"/>
      <c r="D230" s="84"/>
      <c r="E230" s="84"/>
      <c r="F230" s="84"/>
      <c r="G230" s="84"/>
      <c r="H230" s="84"/>
      <c r="I230" s="84"/>
      <c r="J230" s="84"/>
      <c r="K230" s="84"/>
    </row>
    <row r="231" spans="2:11" ht="12.75" customHeight="1">
      <c r="B231" s="84"/>
      <c r="C231" s="84"/>
      <c r="D231" s="84"/>
      <c r="E231" s="84"/>
      <c r="F231" s="84"/>
      <c r="G231" s="84"/>
      <c r="H231" s="84"/>
      <c r="I231" s="84"/>
      <c r="J231" s="84"/>
      <c r="K231" s="84"/>
    </row>
    <row r="232" spans="2:11" ht="12.75" customHeight="1">
      <c r="B232" s="84"/>
      <c r="C232" s="84"/>
      <c r="D232" s="84"/>
      <c r="E232" s="84"/>
      <c r="F232" s="84"/>
      <c r="G232" s="84"/>
      <c r="H232" s="84"/>
      <c r="I232" s="84"/>
      <c r="J232" s="84"/>
      <c r="K232" s="84"/>
    </row>
    <row r="233" spans="2:11" ht="12.75" customHeight="1">
      <c r="B233" s="84"/>
      <c r="C233" s="84"/>
      <c r="D233" s="84"/>
      <c r="E233" s="84"/>
      <c r="F233" s="84"/>
      <c r="G233" s="84"/>
      <c r="H233" s="84"/>
      <c r="I233" s="84"/>
      <c r="J233" s="84"/>
      <c r="K233" s="84"/>
    </row>
    <row r="234" spans="2:11" ht="12.75" customHeight="1">
      <c r="B234" s="84"/>
      <c r="C234" s="84"/>
      <c r="D234" s="84"/>
      <c r="E234" s="84"/>
      <c r="F234" s="84"/>
      <c r="G234" s="84"/>
      <c r="H234" s="84"/>
      <c r="I234" s="84"/>
      <c r="J234" s="84"/>
      <c r="K234" s="84"/>
    </row>
    <row r="235" spans="2:11" ht="12.75" customHeight="1">
      <c r="B235" s="84"/>
      <c r="C235" s="84"/>
      <c r="D235" s="84"/>
      <c r="E235" s="84"/>
      <c r="F235" s="84"/>
      <c r="G235" s="84"/>
      <c r="H235" s="84"/>
      <c r="I235" s="84"/>
      <c r="J235" s="84"/>
      <c r="K235" s="84"/>
    </row>
    <row r="236" spans="2:11" ht="12.75" customHeight="1">
      <c r="B236" s="84"/>
      <c r="C236" s="84"/>
      <c r="D236" s="84"/>
      <c r="E236" s="84"/>
      <c r="F236" s="84"/>
      <c r="G236" s="84"/>
      <c r="H236" s="84"/>
      <c r="I236" s="84"/>
      <c r="J236" s="84"/>
      <c r="K236" s="84"/>
    </row>
    <row r="237" spans="2:11" ht="12.75" customHeight="1">
      <c r="B237" s="84"/>
      <c r="C237" s="84"/>
      <c r="D237" s="84"/>
      <c r="E237" s="84"/>
      <c r="F237" s="84"/>
      <c r="G237" s="84"/>
      <c r="H237" s="84"/>
      <c r="I237" s="84"/>
      <c r="J237" s="84"/>
      <c r="K237" s="84"/>
    </row>
    <row r="238" spans="2:11" ht="12.75" customHeight="1">
      <c r="B238" s="84"/>
      <c r="C238" s="84"/>
      <c r="D238" s="84"/>
      <c r="E238" s="84"/>
      <c r="F238" s="84"/>
      <c r="G238" s="84"/>
      <c r="H238" s="84"/>
      <c r="I238" s="84"/>
      <c r="J238" s="84"/>
      <c r="K238" s="84"/>
    </row>
    <row r="239" spans="2:11" ht="12.75" customHeight="1">
      <c r="B239" s="84"/>
      <c r="C239" s="84"/>
      <c r="D239" s="84"/>
      <c r="E239" s="84"/>
      <c r="F239" s="84"/>
      <c r="G239" s="84"/>
      <c r="H239" s="84"/>
      <c r="I239" s="84"/>
      <c r="J239" s="84"/>
      <c r="K239" s="84"/>
    </row>
    <row r="240" spans="2:11" ht="12.75" customHeight="1">
      <c r="B240" s="84"/>
      <c r="C240" s="84"/>
      <c r="D240" s="84"/>
      <c r="E240" s="84"/>
      <c r="F240" s="84"/>
      <c r="G240" s="84"/>
      <c r="H240" s="84"/>
      <c r="I240" s="84"/>
      <c r="J240" s="84"/>
      <c r="K240" s="84"/>
    </row>
    <row r="241" spans="2:11" ht="12.75" customHeight="1">
      <c r="B241" s="84"/>
      <c r="C241" s="84"/>
      <c r="D241" s="84"/>
      <c r="E241" s="84"/>
      <c r="F241" s="84"/>
      <c r="G241" s="84"/>
      <c r="H241" s="84"/>
      <c r="I241" s="84"/>
      <c r="J241" s="84"/>
      <c r="K241" s="84"/>
    </row>
    <row r="242" spans="2:11" ht="12.75" customHeight="1">
      <c r="B242" s="84"/>
      <c r="C242" s="84"/>
      <c r="D242" s="84"/>
      <c r="E242" s="84"/>
      <c r="F242" s="84"/>
      <c r="G242" s="84"/>
      <c r="H242" s="84"/>
      <c r="I242" s="84"/>
      <c r="J242" s="84"/>
      <c r="K242" s="84"/>
    </row>
    <row r="243" spans="2:11" ht="12.75" customHeight="1">
      <c r="B243" s="84"/>
      <c r="C243" s="84"/>
      <c r="D243" s="84"/>
      <c r="E243" s="84"/>
      <c r="F243" s="84"/>
      <c r="G243" s="84"/>
      <c r="H243" s="84"/>
      <c r="I243" s="84"/>
      <c r="J243" s="84"/>
      <c r="K243" s="84"/>
    </row>
    <row r="244" spans="2:11" ht="12.75" customHeight="1">
      <c r="B244" s="84"/>
      <c r="C244" s="84"/>
      <c r="D244" s="84"/>
      <c r="E244" s="84"/>
      <c r="F244" s="84"/>
      <c r="G244" s="84"/>
      <c r="H244" s="84"/>
      <c r="I244" s="84"/>
      <c r="J244" s="84"/>
      <c r="K244" s="84"/>
    </row>
    <row r="245" spans="2:11" ht="12.75" customHeight="1">
      <c r="B245" s="84"/>
      <c r="C245" s="84"/>
      <c r="D245" s="84"/>
      <c r="E245" s="84"/>
      <c r="F245" s="84"/>
      <c r="G245" s="84"/>
      <c r="H245" s="84"/>
      <c r="I245" s="84"/>
      <c r="J245" s="84"/>
      <c r="K245" s="84"/>
    </row>
    <row r="246" spans="2:11" ht="12.75" customHeight="1">
      <c r="B246" s="84"/>
      <c r="C246" s="84"/>
      <c r="D246" s="84"/>
      <c r="E246" s="84"/>
      <c r="F246" s="84"/>
      <c r="G246" s="84"/>
      <c r="H246" s="84"/>
      <c r="I246" s="84"/>
      <c r="J246" s="84"/>
      <c r="K246" s="84"/>
    </row>
    <row r="247" spans="2:11" ht="12.75" customHeight="1">
      <c r="B247" s="84"/>
      <c r="C247" s="84"/>
      <c r="D247" s="84"/>
      <c r="E247" s="84"/>
      <c r="F247" s="84"/>
      <c r="G247" s="84"/>
      <c r="H247" s="84"/>
      <c r="I247" s="84"/>
      <c r="J247" s="84"/>
      <c r="K247" s="84"/>
    </row>
    <row r="248" spans="2:11" ht="12.75" customHeight="1">
      <c r="B248" s="84"/>
      <c r="C248" s="84"/>
      <c r="D248" s="84"/>
      <c r="E248" s="84"/>
      <c r="F248" s="84"/>
      <c r="G248" s="84"/>
      <c r="H248" s="84"/>
      <c r="I248" s="84"/>
      <c r="J248" s="84"/>
      <c r="K248" s="84"/>
    </row>
    <row r="249" spans="2:11" ht="12.75" customHeight="1">
      <c r="B249" s="84"/>
      <c r="C249" s="84"/>
      <c r="D249" s="84"/>
      <c r="E249" s="84"/>
      <c r="F249" s="84"/>
      <c r="G249" s="84"/>
      <c r="H249" s="84"/>
      <c r="I249" s="84"/>
      <c r="J249" s="84"/>
      <c r="K249" s="84"/>
    </row>
    <row r="250" spans="2:11" ht="12.75" customHeight="1">
      <c r="B250" s="84"/>
      <c r="C250" s="84"/>
      <c r="D250" s="84"/>
      <c r="E250" s="84"/>
      <c r="F250" s="84"/>
      <c r="G250" s="84"/>
      <c r="H250" s="84"/>
      <c r="I250" s="84"/>
      <c r="J250" s="84"/>
      <c r="K250" s="84"/>
    </row>
    <row r="251" spans="2:11" ht="12.75" customHeight="1">
      <c r="B251" s="84"/>
      <c r="C251" s="84"/>
      <c r="D251" s="84"/>
      <c r="E251" s="84"/>
      <c r="F251" s="84"/>
      <c r="G251" s="84"/>
      <c r="H251" s="84"/>
      <c r="I251" s="84"/>
      <c r="J251" s="84"/>
      <c r="K251" s="84"/>
    </row>
    <row r="252" spans="2:11" ht="12.75" customHeight="1">
      <c r="B252" s="84"/>
      <c r="C252" s="84"/>
      <c r="D252" s="84"/>
      <c r="E252" s="84"/>
      <c r="F252" s="84"/>
      <c r="G252" s="84"/>
      <c r="H252" s="84"/>
      <c r="I252" s="84"/>
      <c r="J252" s="84"/>
      <c r="K252" s="84"/>
    </row>
    <row r="253" spans="2:11" ht="12.75" customHeight="1">
      <c r="B253" s="84"/>
      <c r="C253" s="84"/>
      <c r="D253" s="84"/>
      <c r="E253" s="84"/>
      <c r="F253" s="84"/>
      <c r="G253" s="84"/>
      <c r="H253" s="84"/>
      <c r="I253" s="84"/>
      <c r="J253" s="84"/>
      <c r="K253" s="84"/>
    </row>
    <row r="254" spans="2:11" ht="12.75" customHeight="1">
      <c r="B254" s="84"/>
      <c r="C254" s="84"/>
      <c r="D254" s="84"/>
      <c r="E254" s="84"/>
      <c r="F254" s="84"/>
      <c r="G254" s="84"/>
      <c r="H254" s="84"/>
      <c r="I254" s="84"/>
      <c r="J254" s="84"/>
      <c r="K254" s="84"/>
    </row>
    <row r="255" spans="2:11" ht="12.75" customHeight="1">
      <c r="B255" s="84"/>
      <c r="C255" s="84"/>
      <c r="D255" s="84"/>
      <c r="E255" s="84"/>
      <c r="F255" s="84"/>
      <c r="G255" s="84"/>
      <c r="H255" s="84"/>
      <c r="I255" s="84"/>
      <c r="J255" s="84"/>
      <c r="K255" s="84"/>
    </row>
    <row r="256" spans="2:11" ht="12.75" customHeight="1">
      <c r="B256" s="84"/>
      <c r="C256" s="84"/>
      <c r="D256" s="84"/>
      <c r="E256" s="84"/>
      <c r="F256" s="84"/>
      <c r="G256" s="84"/>
      <c r="H256" s="84"/>
      <c r="I256" s="84"/>
      <c r="J256" s="84"/>
      <c r="K256" s="84"/>
    </row>
    <row r="257" spans="2:11" ht="12.75" customHeight="1">
      <c r="B257" s="84"/>
      <c r="C257" s="84"/>
      <c r="D257" s="84"/>
      <c r="E257" s="84"/>
      <c r="F257" s="84"/>
      <c r="G257" s="84"/>
      <c r="H257" s="84"/>
      <c r="I257" s="84"/>
      <c r="J257" s="84"/>
      <c r="K257" s="84"/>
    </row>
    <row r="258" spans="2:11" ht="12.75" customHeight="1">
      <c r="B258" s="84"/>
      <c r="C258" s="84"/>
      <c r="D258" s="84"/>
      <c r="E258" s="84"/>
      <c r="F258" s="84"/>
      <c r="G258" s="84"/>
      <c r="H258" s="84"/>
      <c r="I258" s="84"/>
      <c r="J258" s="84"/>
      <c r="K258" s="84"/>
    </row>
    <row r="259" spans="2:11" ht="12.75" customHeight="1">
      <c r="B259" s="84"/>
      <c r="C259" s="84"/>
      <c r="D259" s="84"/>
      <c r="E259" s="84"/>
      <c r="F259" s="84"/>
      <c r="G259" s="84"/>
      <c r="H259" s="84"/>
      <c r="I259" s="84"/>
      <c r="J259" s="84"/>
      <c r="K259" s="84"/>
    </row>
    <row r="260" spans="2:11" ht="12.75" customHeight="1">
      <c r="B260" s="84"/>
      <c r="C260" s="84"/>
      <c r="D260" s="84"/>
      <c r="E260" s="84"/>
      <c r="F260" s="84"/>
      <c r="G260" s="84"/>
      <c r="H260" s="84"/>
      <c r="I260" s="84"/>
      <c r="J260" s="84"/>
      <c r="K260" s="84"/>
    </row>
    <row r="261" spans="2:11" ht="12.75" customHeight="1">
      <c r="B261" s="84"/>
      <c r="C261" s="84"/>
      <c r="D261" s="84"/>
      <c r="E261" s="84"/>
      <c r="F261" s="84"/>
      <c r="G261" s="84"/>
      <c r="H261" s="84"/>
      <c r="I261" s="84"/>
      <c r="J261" s="84"/>
      <c r="K261" s="84"/>
    </row>
    <row r="262" spans="2:11" ht="12.75" customHeight="1">
      <c r="B262" s="84"/>
      <c r="C262" s="84"/>
      <c r="D262" s="84"/>
      <c r="E262" s="84"/>
      <c r="F262" s="84"/>
      <c r="G262" s="84"/>
      <c r="H262" s="84"/>
      <c r="I262" s="84"/>
      <c r="J262" s="84"/>
      <c r="K262" s="84"/>
    </row>
    <row r="263" spans="2:11" ht="12.75" customHeight="1">
      <c r="B263" s="84"/>
      <c r="C263" s="84"/>
      <c r="D263" s="84"/>
      <c r="E263" s="84"/>
      <c r="F263" s="84"/>
      <c r="G263" s="84"/>
      <c r="H263" s="84"/>
      <c r="I263" s="84"/>
      <c r="J263" s="84"/>
      <c r="K263" s="84"/>
    </row>
    <row r="264" spans="2:11" ht="12.75" customHeight="1">
      <c r="B264" s="84"/>
      <c r="C264" s="84"/>
      <c r="D264" s="84"/>
      <c r="E264" s="84"/>
      <c r="F264" s="84"/>
      <c r="G264" s="84"/>
      <c r="H264" s="84"/>
      <c r="I264" s="84"/>
      <c r="J264" s="84"/>
      <c r="K264" s="84"/>
    </row>
    <row r="265" spans="2:11" ht="12.75" customHeight="1">
      <c r="B265" s="84"/>
      <c r="C265" s="84"/>
      <c r="D265" s="84"/>
      <c r="E265" s="84"/>
      <c r="F265" s="84"/>
      <c r="G265" s="84"/>
      <c r="H265" s="84"/>
      <c r="I265" s="84"/>
      <c r="J265" s="84"/>
      <c r="K265" s="84"/>
    </row>
    <row r="266" spans="2:11" ht="12.75" customHeight="1">
      <c r="B266" s="84"/>
      <c r="C266" s="84"/>
      <c r="D266" s="84"/>
      <c r="E266" s="84"/>
      <c r="F266" s="84"/>
      <c r="G266" s="84"/>
      <c r="H266" s="84"/>
      <c r="I266" s="84"/>
      <c r="J266" s="84"/>
      <c r="K266" s="84"/>
    </row>
    <row r="267" spans="2:11" ht="12.75" customHeight="1">
      <c r="B267" s="84"/>
      <c r="C267" s="84"/>
      <c r="D267" s="84"/>
      <c r="E267" s="84"/>
      <c r="F267" s="84"/>
      <c r="G267" s="84"/>
      <c r="H267" s="84"/>
      <c r="I267" s="84"/>
      <c r="J267" s="84"/>
      <c r="K267" s="84"/>
    </row>
    <row r="268" spans="2:11" ht="12.75" customHeight="1">
      <c r="B268" s="84"/>
      <c r="C268" s="84"/>
      <c r="D268" s="84"/>
      <c r="E268" s="84"/>
      <c r="F268" s="84"/>
      <c r="G268" s="84"/>
      <c r="H268" s="84"/>
      <c r="I268" s="84"/>
      <c r="J268" s="84"/>
      <c r="K268" s="84"/>
    </row>
    <row r="269" spans="2:11" ht="12.75" customHeight="1">
      <c r="B269" s="84"/>
      <c r="C269" s="84"/>
      <c r="D269" s="84"/>
      <c r="E269" s="84"/>
      <c r="F269" s="84"/>
      <c r="G269" s="84"/>
      <c r="H269" s="84"/>
      <c r="I269" s="84"/>
      <c r="J269" s="84"/>
      <c r="K269" s="84"/>
    </row>
    <row r="270" spans="2:11" ht="12.75" customHeight="1">
      <c r="B270" s="84"/>
      <c r="C270" s="84"/>
      <c r="D270" s="84"/>
      <c r="E270" s="84"/>
      <c r="F270" s="84"/>
      <c r="G270" s="84"/>
      <c r="H270" s="84"/>
      <c r="I270" s="84"/>
      <c r="J270" s="84"/>
      <c r="K270" s="84"/>
    </row>
    <row r="271" spans="2:11" ht="12.75" customHeight="1">
      <c r="B271" s="84"/>
      <c r="C271" s="84"/>
      <c r="D271" s="84"/>
      <c r="E271" s="84"/>
      <c r="F271" s="84"/>
      <c r="G271" s="84"/>
      <c r="H271" s="84"/>
      <c r="I271" s="84"/>
      <c r="J271" s="84"/>
      <c r="K271" s="84"/>
    </row>
    <row r="272" spans="2:11" ht="12.75" customHeight="1">
      <c r="B272" s="84"/>
      <c r="C272" s="84"/>
      <c r="D272" s="84"/>
      <c r="E272" s="84"/>
      <c r="F272" s="84"/>
      <c r="G272" s="84"/>
      <c r="H272" s="84"/>
      <c r="I272" s="84"/>
      <c r="J272" s="84"/>
      <c r="K272" s="84"/>
    </row>
    <row r="273" spans="2:11" ht="12.75" customHeight="1">
      <c r="B273" s="84"/>
      <c r="C273" s="84"/>
      <c r="D273" s="84"/>
      <c r="E273" s="84"/>
      <c r="F273" s="84"/>
      <c r="G273" s="84"/>
      <c r="H273" s="84"/>
      <c r="I273" s="84"/>
      <c r="J273" s="84"/>
      <c r="K273" s="84"/>
    </row>
    <row r="274" spans="2:11" ht="12.75" customHeight="1">
      <c r="B274" s="84"/>
      <c r="C274" s="84"/>
      <c r="D274" s="84"/>
      <c r="E274" s="84"/>
      <c r="F274" s="84"/>
      <c r="G274" s="84"/>
      <c r="H274" s="84"/>
      <c r="I274" s="84"/>
      <c r="J274" s="84"/>
      <c r="K274" s="84"/>
    </row>
    <row r="275" spans="2:11" ht="12.75" customHeight="1">
      <c r="B275" s="84"/>
      <c r="C275" s="84"/>
      <c r="D275" s="84"/>
      <c r="E275" s="84"/>
      <c r="F275" s="84"/>
      <c r="G275" s="84"/>
      <c r="H275" s="84"/>
      <c r="I275" s="84"/>
      <c r="J275" s="84"/>
      <c r="K275" s="84"/>
    </row>
    <row r="276" spans="2:11" ht="12.75" customHeight="1">
      <c r="B276" s="84"/>
      <c r="C276" s="84"/>
      <c r="D276" s="84"/>
      <c r="E276" s="84"/>
      <c r="F276" s="84"/>
      <c r="G276" s="84"/>
      <c r="H276" s="84"/>
      <c r="I276" s="84"/>
      <c r="J276" s="84"/>
      <c r="K276" s="84"/>
    </row>
    <row r="277" spans="2:11" ht="12.75" customHeight="1">
      <c r="B277" s="84"/>
      <c r="C277" s="84"/>
      <c r="D277" s="84"/>
      <c r="E277" s="84"/>
      <c r="F277" s="84"/>
      <c r="G277" s="84"/>
      <c r="H277" s="84"/>
      <c r="I277" s="84"/>
      <c r="J277" s="84"/>
      <c r="K277" s="84"/>
    </row>
    <row r="278" spans="2:11" ht="12.75" customHeight="1">
      <c r="B278" s="84"/>
      <c r="C278" s="84"/>
      <c r="D278" s="84"/>
      <c r="E278" s="84"/>
      <c r="F278" s="84"/>
      <c r="G278" s="84"/>
      <c r="H278" s="84"/>
      <c r="I278" s="84"/>
      <c r="J278" s="84"/>
      <c r="K278" s="84"/>
    </row>
    <row r="279" spans="2:11" ht="12.75" customHeight="1">
      <c r="B279" s="84"/>
      <c r="C279" s="84"/>
      <c r="D279" s="84"/>
      <c r="E279" s="84"/>
      <c r="F279" s="84"/>
      <c r="G279" s="84"/>
      <c r="H279" s="84"/>
      <c r="I279" s="84"/>
      <c r="J279" s="84"/>
      <c r="K279" s="84"/>
    </row>
    <row r="280" spans="2:11" ht="12.75" customHeight="1">
      <c r="B280" s="84"/>
      <c r="C280" s="84"/>
      <c r="D280" s="84"/>
      <c r="E280" s="84"/>
      <c r="F280" s="84"/>
      <c r="G280" s="84"/>
      <c r="H280" s="84"/>
      <c r="I280" s="84"/>
      <c r="J280" s="84"/>
      <c r="K280" s="84"/>
    </row>
    <row r="281" spans="2:11" ht="12.75" customHeight="1">
      <c r="B281" s="84"/>
      <c r="C281" s="84"/>
      <c r="D281" s="84"/>
      <c r="E281" s="84"/>
      <c r="F281" s="84"/>
      <c r="G281" s="84"/>
      <c r="H281" s="84"/>
      <c r="I281" s="84"/>
      <c r="J281" s="84"/>
      <c r="K281" s="84"/>
    </row>
    <row r="282" spans="2:11" ht="12.75" customHeight="1">
      <c r="B282" s="84"/>
      <c r="C282" s="84"/>
      <c r="D282" s="84"/>
      <c r="E282" s="84"/>
      <c r="F282" s="84"/>
      <c r="G282" s="84"/>
      <c r="H282" s="84"/>
      <c r="I282" s="84"/>
      <c r="J282" s="84"/>
      <c r="K282" s="84"/>
    </row>
    <row r="283" spans="2:11" ht="12.75" customHeight="1">
      <c r="B283" s="84"/>
      <c r="C283" s="84"/>
      <c r="D283" s="84"/>
      <c r="E283" s="84"/>
      <c r="F283" s="84"/>
      <c r="G283" s="84"/>
      <c r="H283" s="84"/>
      <c r="I283" s="84"/>
      <c r="J283" s="84"/>
      <c r="K283" s="84"/>
    </row>
    <row r="284" spans="2:11" ht="12.75" customHeight="1">
      <c r="B284" s="84"/>
      <c r="C284" s="84"/>
      <c r="D284" s="84"/>
      <c r="E284" s="84"/>
      <c r="F284" s="84"/>
      <c r="G284" s="84"/>
      <c r="H284" s="84"/>
      <c r="I284" s="84"/>
      <c r="J284" s="84"/>
      <c r="K284" s="84"/>
    </row>
    <row r="285" spans="2:11" ht="12.75" customHeight="1">
      <c r="B285" s="84"/>
      <c r="C285" s="84"/>
      <c r="D285" s="84"/>
      <c r="E285" s="84"/>
      <c r="F285" s="84"/>
      <c r="G285" s="84"/>
      <c r="H285" s="84"/>
      <c r="I285" s="84"/>
      <c r="J285" s="84"/>
      <c r="K285" s="84"/>
    </row>
    <row r="286" spans="2:11" ht="12.75" customHeight="1">
      <c r="B286" s="84"/>
      <c r="C286" s="84"/>
      <c r="D286" s="84"/>
      <c r="E286" s="84"/>
      <c r="F286" s="84"/>
      <c r="G286" s="84"/>
      <c r="H286" s="84"/>
      <c r="I286" s="84"/>
      <c r="J286" s="84"/>
      <c r="K286" s="84"/>
    </row>
    <row r="287" spans="2:11" ht="12.75" customHeight="1">
      <c r="B287" s="84"/>
      <c r="C287" s="84"/>
      <c r="D287" s="84"/>
      <c r="E287" s="84"/>
      <c r="F287" s="84"/>
      <c r="G287" s="84"/>
      <c r="H287" s="84"/>
      <c r="I287" s="84"/>
      <c r="J287" s="84"/>
      <c r="K287" s="84"/>
    </row>
    <row r="288" spans="2:11" ht="12.75" customHeight="1">
      <c r="B288" s="84"/>
      <c r="C288" s="84"/>
      <c r="D288" s="84"/>
      <c r="E288" s="84"/>
      <c r="F288" s="84"/>
      <c r="G288" s="84"/>
      <c r="H288" s="84"/>
      <c r="I288" s="84"/>
      <c r="J288" s="84"/>
      <c r="K288" s="84"/>
    </row>
    <row r="289" spans="2:11" ht="12.75" customHeight="1">
      <c r="B289" s="84"/>
      <c r="C289" s="84"/>
      <c r="D289" s="84"/>
      <c r="E289" s="84"/>
      <c r="F289" s="84"/>
      <c r="G289" s="84"/>
      <c r="H289" s="84"/>
      <c r="I289" s="84"/>
      <c r="J289" s="84"/>
      <c r="K289" s="84"/>
    </row>
    <row r="290" spans="2:11" ht="12.75" customHeight="1">
      <c r="B290" s="84"/>
      <c r="C290" s="84"/>
      <c r="D290" s="84"/>
      <c r="E290" s="84"/>
      <c r="F290" s="84"/>
      <c r="G290" s="84"/>
      <c r="H290" s="84"/>
      <c r="I290" s="84"/>
      <c r="J290" s="84"/>
      <c r="K290" s="84"/>
    </row>
    <row r="291" spans="2:11" ht="12.75" customHeight="1">
      <c r="B291" s="84"/>
      <c r="C291" s="84"/>
      <c r="D291" s="84"/>
      <c r="E291" s="84"/>
      <c r="F291" s="84"/>
      <c r="G291" s="84"/>
      <c r="H291" s="84"/>
      <c r="I291" s="84"/>
      <c r="J291" s="84"/>
      <c r="K291" s="84"/>
    </row>
    <row r="292" spans="2:11" ht="12.75" customHeight="1">
      <c r="B292" s="84"/>
      <c r="C292" s="84"/>
      <c r="D292" s="84"/>
      <c r="E292" s="84"/>
      <c r="F292" s="84"/>
      <c r="G292" s="84"/>
      <c r="H292" s="84"/>
      <c r="I292" s="84"/>
      <c r="J292" s="84"/>
      <c r="K292" s="84"/>
    </row>
    <row r="293" spans="2:11" ht="12.75" customHeight="1">
      <c r="B293" s="84"/>
      <c r="C293" s="84"/>
      <c r="D293" s="84"/>
      <c r="E293" s="84"/>
      <c r="F293" s="84"/>
      <c r="G293" s="84"/>
      <c r="H293" s="84"/>
      <c r="I293" s="84"/>
      <c r="J293" s="84"/>
      <c r="K293" s="84"/>
    </row>
    <row r="294" spans="2:11" ht="12.75" customHeight="1">
      <c r="B294" s="84"/>
      <c r="C294" s="84"/>
      <c r="D294" s="84"/>
      <c r="E294" s="84"/>
      <c r="F294" s="84"/>
      <c r="G294" s="84"/>
      <c r="H294" s="84"/>
      <c r="I294" s="84"/>
      <c r="J294" s="84"/>
      <c r="K294" s="84"/>
    </row>
    <row r="295" spans="2:11" ht="12.75" customHeight="1">
      <c r="B295" s="84"/>
      <c r="C295" s="84"/>
      <c r="D295" s="84"/>
      <c r="E295" s="84"/>
      <c r="F295" s="84"/>
      <c r="G295" s="84"/>
      <c r="H295" s="84"/>
      <c r="I295" s="84"/>
      <c r="J295" s="84"/>
      <c r="K295" s="84"/>
    </row>
    <row r="296" spans="2:11" ht="12.75" customHeight="1">
      <c r="B296" s="84"/>
      <c r="C296" s="84"/>
      <c r="D296" s="84"/>
      <c r="E296" s="84"/>
      <c r="F296" s="84"/>
      <c r="G296" s="84"/>
      <c r="H296" s="84"/>
      <c r="I296" s="84"/>
      <c r="J296" s="84"/>
      <c r="K296" s="84"/>
    </row>
    <row r="297" spans="2:11" ht="12.75" customHeight="1">
      <c r="B297" s="84"/>
      <c r="C297" s="84"/>
      <c r="D297" s="84"/>
      <c r="E297" s="84"/>
      <c r="F297" s="84"/>
      <c r="G297" s="84"/>
      <c r="H297" s="84"/>
      <c r="I297" s="84"/>
      <c r="J297" s="84"/>
      <c r="K297" s="84"/>
    </row>
    <row r="298" spans="2:11" ht="12.75" customHeight="1">
      <c r="B298" s="84"/>
      <c r="C298" s="84"/>
      <c r="D298" s="84"/>
      <c r="E298" s="84"/>
      <c r="F298" s="84"/>
      <c r="G298" s="84"/>
      <c r="H298" s="84"/>
      <c r="I298" s="84"/>
      <c r="J298" s="84"/>
      <c r="K298" s="84"/>
    </row>
    <row r="299" spans="2:11" ht="12.75" customHeight="1">
      <c r="B299" s="84"/>
      <c r="C299" s="84"/>
      <c r="D299" s="84"/>
      <c r="E299" s="84"/>
      <c r="F299" s="84"/>
      <c r="G299" s="84"/>
      <c r="H299" s="84"/>
      <c r="I299" s="84"/>
      <c r="J299" s="84"/>
      <c r="K299" s="84"/>
    </row>
    <row r="300" spans="2:11" ht="12.75" customHeight="1">
      <c r="B300" s="84"/>
      <c r="C300" s="84"/>
      <c r="D300" s="84"/>
      <c r="E300" s="84"/>
      <c r="F300" s="84"/>
      <c r="G300" s="84"/>
      <c r="H300" s="84"/>
      <c r="I300" s="84"/>
      <c r="J300" s="84"/>
      <c r="K300" s="84"/>
    </row>
    <row r="301" spans="2:11" ht="12.75" customHeight="1">
      <c r="B301" s="84"/>
      <c r="C301" s="84"/>
      <c r="D301" s="84"/>
      <c r="E301" s="84"/>
      <c r="F301" s="84"/>
      <c r="G301" s="84"/>
      <c r="H301" s="84"/>
      <c r="I301" s="84"/>
      <c r="J301" s="84"/>
      <c r="K301" s="84"/>
    </row>
    <row r="302" spans="2:11" ht="12.75" customHeight="1">
      <c r="B302" s="84"/>
      <c r="C302" s="84"/>
      <c r="D302" s="84"/>
      <c r="E302" s="84"/>
      <c r="F302" s="84"/>
      <c r="G302" s="84"/>
      <c r="H302" s="84"/>
      <c r="I302" s="84"/>
      <c r="J302" s="84"/>
      <c r="K302" s="84"/>
    </row>
    <row r="303" spans="2:11" ht="12.75" customHeight="1">
      <c r="B303" s="84"/>
      <c r="C303" s="84"/>
      <c r="D303" s="84"/>
      <c r="E303" s="84"/>
      <c r="F303" s="84"/>
      <c r="G303" s="84"/>
      <c r="H303" s="84"/>
      <c r="I303" s="84"/>
      <c r="J303" s="84"/>
      <c r="K303" s="84"/>
    </row>
    <row r="304" spans="2:11" ht="12.75" customHeight="1">
      <c r="B304" s="84"/>
      <c r="C304" s="84"/>
      <c r="D304" s="84"/>
      <c r="E304" s="84"/>
      <c r="F304" s="84"/>
      <c r="G304" s="84"/>
      <c r="H304" s="84"/>
      <c r="I304" s="84"/>
      <c r="J304" s="84"/>
      <c r="K304" s="84"/>
    </row>
    <row r="305" spans="2:11" ht="12.75" customHeight="1">
      <c r="B305" s="84"/>
      <c r="C305" s="84"/>
      <c r="D305" s="84"/>
      <c r="E305" s="84"/>
      <c r="F305" s="84"/>
      <c r="G305" s="84"/>
      <c r="H305" s="84"/>
      <c r="I305" s="84"/>
      <c r="J305" s="84"/>
      <c r="K305" s="84"/>
    </row>
    <row r="306" spans="2:11" ht="12.75" customHeight="1">
      <c r="B306" s="84"/>
      <c r="C306" s="84"/>
      <c r="D306" s="84"/>
      <c r="E306" s="84"/>
      <c r="F306" s="84"/>
      <c r="G306" s="84"/>
      <c r="H306" s="84"/>
      <c r="I306" s="84"/>
      <c r="J306" s="84"/>
      <c r="K306" s="84"/>
    </row>
    <row r="307" spans="2:11" ht="12.75" customHeight="1">
      <c r="B307" s="84"/>
      <c r="C307" s="84"/>
      <c r="D307" s="84"/>
      <c r="E307" s="84"/>
      <c r="F307" s="84"/>
      <c r="G307" s="84"/>
      <c r="H307" s="84"/>
      <c r="I307" s="84"/>
      <c r="J307" s="84"/>
      <c r="K307" s="84"/>
    </row>
    <row r="308" spans="2:11" ht="12.75" customHeight="1">
      <c r="B308" s="84"/>
      <c r="C308" s="84"/>
      <c r="D308" s="84"/>
      <c r="E308" s="84"/>
      <c r="F308" s="84"/>
      <c r="G308" s="84"/>
      <c r="H308" s="84"/>
      <c r="I308" s="84"/>
      <c r="J308" s="84"/>
      <c r="K308" s="84"/>
    </row>
    <row r="309" spans="2:11" ht="12.75" customHeight="1">
      <c r="B309" s="84"/>
      <c r="C309" s="84"/>
      <c r="D309" s="84"/>
      <c r="E309" s="84"/>
      <c r="F309" s="84"/>
      <c r="G309" s="84"/>
      <c r="H309" s="84"/>
      <c r="I309" s="84"/>
      <c r="J309" s="84"/>
      <c r="K309" s="84"/>
    </row>
    <row r="310" spans="2:11" ht="12.75" customHeight="1">
      <c r="B310" s="84"/>
      <c r="C310" s="84"/>
      <c r="D310" s="84"/>
      <c r="E310" s="84"/>
      <c r="F310" s="84"/>
      <c r="G310" s="84"/>
      <c r="H310" s="84"/>
      <c r="I310" s="84"/>
      <c r="J310" s="84"/>
      <c r="K310" s="84"/>
    </row>
    <row r="311" spans="2:11" ht="12.75" customHeight="1">
      <c r="B311" s="84"/>
      <c r="C311" s="84"/>
      <c r="D311" s="84"/>
      <c r="E311" s="84"/>
      <c r="F311" s="84"/>
      <c r="G311" s="84"/>
      <c r="H311" s="84"/>
      <c r="I311" s="84"/>
      <c r="J311" s="84"/>
      <c r="K311" s="84"/>
    </row>
    <row r="312" spans="2:11" ht="12.75" customHeight="1">
      <c r="B312" s="84"/>
      <c r="C312" s="84"/>
      <c r="D312" s="84"/>
      <c r="E312" s="84"/>
      <c r="F312" s="84"/>
      <c r="G312" s="84"/>
      <c r="H312" s="84"/>
      <c r="I312" s="84"/>
      <c r="J312" s="84"/>
      <c r="K312" s="84"/>
    </row>
    <row r="313" spans="2:11" ht="12.75" customHeight="1">
      <c r="B313" s="84"/>
      <c r="C313" s="84"/>
      <c r="D313" s="84"/>
      <c r="E313" s="84"/>
      <c r="F313" s="84"/>
      <c r="G313" s="84"/>
      <c r="H313" s="84"/>
      <c r="I313" s="84"/>
      <c r="J313" s="84"/>
      <c r="K313" s="84"/>
    </row>
    <row r="314" spans="2:11" ht="12.75" customHeight="1">
      <c r="B314" s="84"/>
      <c r="C314" s="84"/>
      <c r="D314" s="84"/>
      <c r="E314" s="84"/>
      <c r="F314" s="84"/>
      <c r="G314" s="84"/>
      <c r="H314" s="84"/>
      <c r="I314" s="84"/>
      <c r="J314" s="84"/>
      <c r="K314" s="84"/>
    </row>
    <row r="315" spans="2:11" ht="12.75" customHeight="1">
      <c r="B315" s="84"/>
      <c r="C315" s="84"/>
      <c r="D315" s="84"/>
      <c r="E315" s="84"/>
      <c r="F315" s="84"/>
      <c r="G315" s="84"/>
      <c r="H315" s="84"/>
      <c r="I315" s="84"/>
      <c r="J315" s="84"/>
      <c r="K315" s="84"/>
    </row>
    <row r="316" spans="2:11" ht="12.75" customHeight="1">
      <c r="B316" s="84"/>
      <c r="C316" s="84"/>
      <c r="D316" s="84"/>
      <c r="E316" s="84"/>
      <c r="F316" s="84"/>
      <c r="G316" s="84"/>
      <c r="H316" s="84"/>
      <c r="I316" s="84"/>
      <c r="J316" s="84"/>
      <c r="K316" s="84"/>
    </row>
    <row r="317" spans="2:11" ht="12.75" customHeight="1">
      <c r="B317" s="84"/>
      <c r="C317" s="84"/>
      <c r="D317" s="84"/>
      <c r="E317" s="84"/>
      <c r="F317" s="84"/>
      <c r="G317" s="84"/>
      <c r="H317" s="84"/>
      <c r="I317" s="84"/>
      <c r="J317" s="84"/>
      <c r="K317" s="84"/>
    </row>
    <row r="318" spans="2:11" ht="12.75" customHeight="1">
      <c r="B318" s="84"/>
      <c r="C318" s="84"/>
      <c r="D318" s="84"/>
      <c r="E318" s="84"/>
      <c r="F318" s="84"/>
      <c r="G318" s="84"/>
      <c r="H318" s="84"/>
      <c r="I318" s="84"/>
      <c r="J318" s="84"/>
      <c r="K318" s="84"/>
    </row>
    <row r="319" spans="2:11" ht="12.75" customHeight="1">
      <c r="B319" s="84"/>
      <c r="C319" s="84"/>
      <c r="D319" s="84"/>
      <c r="E319" s="84"/>
      <c r="F319" s="84"/>
      <c r="G319" s="84"/>
      <c r="H319" s="84"/>
      <c r="I319" s="84"/>
      <c r="J319" s="84"/>
      <c r="K319" s="84"/>
    </row>
    <row r="320" spans="2:11" ht="12.75" customHeight="1">
      <c r="B320" s="84"/>
      <c r="C320" s="84"/>
      <c r="D320" s="84"/>
      <c r="E320" s="84"/>
      <c r="F320" s="84"/>
      <c r="G320" s="84"/>
      <c r="H320" s="84"/>
      <c r="I320" s="84"/>
      <c r="J320" s="84"/>
      <c r="K320" s="84"/>
    </row>
    <row r="321" spans="2:11" ht="12.75" customHeight="1">
      <c r="B321" s="84"/>
      <c r="C321" s="84"/>
      <c r="D321" s="84"/>
      <c r="E321" s="84"/>
      <c r="F321" s="84"/>
      <c r="G321" s="84"/>
      <c r="H321" s="84"/>
      <c r="I321" s="84"/>
      <c r="J321" s="84"/>
      <c r="K321" s="84"/>
    </row>
    <row r="322" spans="2:11" ht="12.75" customHeight="1">
      <c r="B322" s="84"/>
      <c r="C322" s="84"/>
      <c r="D322" s="84"/>
      <c r="E322" s="84"/>
      <c r="F322" s="84"/>
      <c r="G322" s="84"/>
      <c r="H322" s="84"/>
      <c r="I322" s="84"/>
      <c r="J322" s="84"/>
      <c r="K322" s="84"/>
    </row>
    <row r="323" spans="2:11" ht="12.75" customHeight="1">
      <c r="B323" s="84"/>
      <c r="C323" s="84"/>
      <c r="D323" s="84"/>
      <c r="E323" s="84"/>
      <c r="F323" s="84"/>
      <c r="G323" s="84"/>
      <c r="H323" s="84"/>
      <c r="I323" s="84"/>
      <c r="J323" s="84"/>
      <c r="K323" s="84"/>
    </row>
    <row r="324" spans="2:11" ht="12.75" customHeight="1">
      <c r="B324" s="84"/>
      <c r="C324" s="84"/>
      <c r="D324" s="84"/>
      <c r="E324" s="84"/>
      <c r="F324" s="84"/>
      <c r="G324" s="84"/>
      <c r="H324" s="84"/>
      <c r="I324" s="84"/>
      <c r="J324" s="84"/>
      <c r="K324" s="84"/>
    </row>
    <row r="325" spans="2:11" ht="12.75" customHeight="1">
      <c r="B325" s="84"/>
      <c r="C325" s="84"/>
      <c r="D325" s="84"/>
      <c r="E325" s="84"/>
      <c r="F325" s="84"/>
      <c r="G325" s="84"/>
      <c r="H325" s="84"/>
      <c r="I325" s="84"/>
      <c r="J325" s="84"/>
      <c r="K325" s="84"/>
    </row>
    <row r="326" spans="2:11" ht="12.75" customHeight="1">
      <c r="B326" s="84"/>
      <c r="C326" s="84"/>
      <c r="D326" s="84"/>
      <c r="E326" s="84"/>
      <c r="F326" s="84"/>
      <c r="G326" s="84"/>
      <c r="H326" s="84"/>
      <c r="I326" s="84"/>
      <c r="J326" s="84"/>
      <c r="K326" s="84"/>
    </row>
    <row r="327" spans="2:11" ht="12.75" customHeight="1">
      <c r="B327" s="84"/>
      <c r="C327" s="84"/>
      <c r="D327" s="84"/>
      <c r="E327" s="84"/>
      <c r="F327" s="84"/>
      <c r="G327" s="84"/>
      <c r="H327" s="84"/>
      <c r="I327" s="84"/>
      <c r="J327" s="84"/>
      <c r="K327" s="84"/>
    </row>
    <row r="328" spans="2:11" ht="12.75" customHeight="1">
      <c r="B328" s="84"/>
      <c r="C328" s="84"/>
      <c r="D328" s="84"/>
      <c r="E328" s="84"/>
      <c r="F328" s="84"/>
      <c r="G328" s="84"/>
      <c r="H328" s="84"/>
      <c r="I328" s="84"/>
      <c r="J328" s="84"/>
      <c r="K328" s="84"/>
    </row>
    <row r="329" spans="2:11" ht="12.75" customHeight="1">
      <c r="B329" s="84"/>
      <c r="C329" s="84"/>
      <c r="D329" s="84"/>
      <c r="E329" s="84"/>
      <c r="F329" s="84"/>
      <c r="G329" s="84"/>
      <c r="H329" s="84"/>
      <c r="I329" s="84"/>
      <c r="J329" s="84"/>
      <c r="K329" s="84"/>
    </row>
    <row r="330" spans="2:11" ht="12.75" customHeight="1">
      <c r="B330" s="84"/>
      <c r="C330" s="84"/>
      <c r="D330" s="84"/>
      <c r="E330" s="84"/>
      <c r="F330" s="84"/>
      <c r="G330" s="84"/>
      <c r="H330" s="84"/>
      <c r="I330" s="84"/>
      <c r="J330" s="84"/>
      <c r="K330" s="84"/>
    </row>
    <row r="331" spans="2:11" ht="12.75" customHeight="1">
      <c r="B331" s="84"/>
      <c r="C331" s="84"/>
      <c r="D331" s="84"/>
      <c r="E331" s="84"/>
      <c r="F331" s="84"/>
      <c r="G331" s="84"/>
      <c r="H331" s="84"/>
      <c r="I331" s="84"/>
      <c r="J331" s="84"/>
      <c r="K331" s="84"/>
    </row>
    <row r="332" spans="2:11" ht="12.75" customHeight="1">
      <c r="B332" s="84"/>
      <c r="C332" s="84"/>
      <c r="D332" s="84"/>
      <c r="E332" s="84"/>
      <c r="F332" s="84"/>
      <c r="G332" s="84"/>
      <c r="H332" s="84"/>
      <c r="I332" s="84"/>
      <c r="J332" s="84"/>
      <c r="K332" s="84"/>
    </row>
    <row r="333" spans="2:11" ht="12.75" customHeight="1">
      <c r="B333" s="84"/>
      <c r="C333" s="84"/>
      <c r="D333" s="84"/>
      <c r="E333" s="84"/>
      <c r="F333" s="84"/>
      <c r="G333" s="84"/>
      <c r="H333" s="84"/>
      <c r="I333" s="84"/>
      <c r="J333" s="84"/>
      <c r="K333" s="84"/>
    </row>
    <row r="334" spans="2:11" ht="12.75" customHeight="1">
      <c r="B334" s="84"/>
      <c r="C334" s="84"/>
      <c r="D334" s="84"/>
      <c r="E334" s="84"/>
      <c r="F334" s="84"/>
      <c r="G334" s="84"/>
      <c r="H334" s="84"/>
      <c r="I334" s="84"/>
      <c r="J334" s="84"/>
      <c r="K334" s="84"/>
    </row>
    <row r="335" spans="2:11" ht="12.75" customHeight="1">
      <c r="B335" s="84"/>
      <c r="C335" s="84"/>
      <c r="D335" s="84"/>
      <c r="E335" s="84"/>
      <c r="F335" s="84"/>
      <c r="G335" s="84"/>
      <c r="H335" s="84"/>
      <c r="I335" s="84"/>
      <c r="J335" s="84"/>
      <c r="K335" s="84"/>
    </row>
    <row r="336" spans="2:11" ht="12.75" customHeight="1">
      <c r="B336" s="84"/>
      <c r="C336" s="84"/>
      <c r="D336" s="84"/>
      <c r="E336" s="84"/>
      <c r="F336" s="84"/>
      <c r="G336" s="84"/>
      <c r="H336" s="84"/>
      <c r="I336" s="84"/>
      <c r="J336" s="84"/>
      <c r="K336" s="84"/>
    </row>
    <row r="337" spans="2:11" ht="12.75" customHeight="1">
      <c r="B337" s="84"/>
      <c r="C337" s="84"/>
      <c r="D337" s="84"/>
      <c r="E337" s="84"/>
      <c r="F337" s="84"/>
      <c r="G337" s="84"/>
      <c r="H337" s="84"/>
      <c r="I337" s="84"/>
      <c r="J337" s="84"/>
      <c r="K337" s="84"/>
    </row>
    <row r="338" spans="2:11" ht="12.75" customHeight="1">
      <c r="B338" s="84"/>
      <c r="C338" s="84"/>
      <c r="D338" s="84"/>
      <c r="E338" s="84"/>
      <c r="F338" s="84"/>
      <c r="G338" s="84"/>
      <c r="H338" s="84"/>
      <c r="I338" s="84"/>
      <c r="J338" s="84"/>
      <c r="K338" s="84"/>
    </row>
    <row r="339" spans="2:11" ht="12.75" customHeight="1">
      <c r="B339" s="84"/>
      <c r="C339" s="84"/>
      <c r="D339" s="84"/>
      <c r="E339" s="84"/>
      <c r="F339" s="84"/>
      <c r="G339" s="84"/>
      <c r="H339" s="84"/>
      <c r="I339" s="84"/>
      <c r="J339" s="84"/>
      <c r="K339" s="84"/>
    </row>
    <row r="340" spans="2:11" ht="12.75" customHeight="1">
      <c r="B340" s="84"/>
      <c r="C340" s="84"/>
      <c r="D340" s="84"/>
      <c r="E340" s="84"/>
      <c r="F340" s="84"/>
      <c r="G340" s="84"/>
      <c r="H340" s="84"/>
      <c r="I340" s="84"/>
      <c r="J340" s="84"/>
      <c r="K340" s="84"/>
    </row>
    <row r="341" spans="2:11" ht="12.75" customHeight="1">
      <c r="B341" s="84"/>
      <c r="C341" s="84"/>
      <c r="D341" s="84"/>
      <c r="E341" s="84"/>
      <c r="F341" s="84"/>
      <c r="G341" s="84"/>
      <c r="H341" s="84"/>
      <c r="I341" s="84"/>
      <c r="J341" s="84"/>
      <c r="K341" s="84"/>
    </row>
    <row r="342" spans="2:11" ht="12.75" customHeight="1">
      <c r="B342" s="84"/>
      <c r="C342" s="84"/>
      <c r="D342" s="84"/>
      <c r="E342" s="84"/>
      <c r="F342" s="84"/>
      <c r="G342" s="84"/>
      <c r="H342" s="84"/>
      <c r="I342" s="84"/>
      <c r="J342" s="84"/>
      <c r="K342" s="84"/>
    </row>
    <row r="343" spans="2:11" ht="12.75" customHeight="1">
      <c r="B343" s="84"/>
      <c r="C343" s="84"/>
      <c r="D343" s="84"/>
      <c r="E343" s="84"/>
      <c r="F343" s="84"/>
      <c r="G343" s="84"/>
      <c r="H343" s="84"/>
      <c r="I343" s="84"/>
      <c r="J343" s="84"/>
      <c r="K343" s="84"/>
    </row>
    <row r="344" spans="2:11" ht="12.75" customHeight="1">
      <c r="B344" s="84"/>
      <c r="C344" s="84"/>
      <c r="D344" s="84"/>
      <c r="E344" s="84"/>
      <c r="F344" s="84"/>
      <c r="G344" s="84"/>
      <c r="H344" s="84"/>
      <c r="I344" s="84"/>
      <c r="J344" s="84"/>
      <c r="K344" s="84"/>
    </row>
    <row r="345" spans="2:11" ht="12.75" customHeight="1">
      <c r="B345" s="84"/>
      <c r="C345" s="84"/>
      <c r="D345" s="84"/>
      <c r="E345" s="84"/>
      <c r="F345" s="84"/>
      <c r="G345" s="84"/>
      <c r="H345" s="84"/>
      <c r="I345" s="84"/>
      <c r="J345" s="84"/>
      <c r="K345" s="84"/>
    </row>
    <row r="346" spans="2:11" ht="12.75" customHeight="1">
      <c r="B346" s="84"/>
      <c r="C346" s="84"/>
      <c r="D346" s="84"/>
      <c r="E346" s="84"/>
      <c r="F346" s="84"/>
      <c r="G346" s="84"/>
      <c r="H346" s="84"/>
      <c r="I346" s="84"/>
      <c r="J346" s="84"/>
      <c r="K346" s="84"/>
    </row>
    <row r="347" spans="2:11" ht="12.75" customHeight="1">
      <c r="B347" s="84"/>
      <c r="C347" s="84"/>
      <c r="D347" s="84"/>
      <c r="E347" s="84"/>
      <c r="F347" s="84"/>
      <c r="G347" s="84"/>
      <c r="H347" s="84"/>
      <c r="I347" s="84"/>
      <c r="J347" s="84"/>
      <c r="K347" s="84"/>
    </row>
    <row r="348" spans="2:11" ht="12.75" customHeight="1">
      <c r="B348" s="84"/>
      <c r="C348" s="84"/>
      <c r="D348" s="84"/>
      <c r="E348" s="84"/>
      <c r="F348" s="84"/>
      <c r="G348" s="84"/>
      <c r="H348" s="84"/>
      <c r="I348" s="84"/>
      <c r="J348" s="84"/>
      <c r="K348" s="84"/>
    </row>
    <row r="349" spans="2:11" ht="12.75" customHeight="1">
      <c r="B349" s="84"/>
      <c r="C349" s="84"/>
      <c r="D349" s="84"/>
      <c r="E349" s="84"/>
      <c r="F349" s="84"/>
      <c r="G349" s="84"/>
      <c r="H349" s="84"/>
      <c r="I349" s="84"/>
      <c r="J349" s="84"/>
      <c r="K349" s="84"/>
    </row>
    <row r="350" spans="2:11" ht="12.75" customHeight="1">
      <c r="B350" s="84"/>
      <c r="C350" s="84"/>
      <c r="D350" s="84"/>
      <c r="E350" s="84"/>
      <c r="F350" s="84"/>
      <c r="G350" s="84"/>
      <c r="H350" s="84"/>
      <c r="I350" s="84"/>
      <c r="J350" s="84"/>
      <c r="K350" s="84"/>
    </row>
    <row r="351" spans="2:11" ht="12.75" customHeight="1">
      <c r="B351" s="84"/>
      <c r="C351" s="84"/>
      <c r="D351" s="84"/>
      <c r="E351" s="84"/>
      <c r="F351" s="84"/>
      <c r="G351" s="84"/>
      <c r="H351" s="84"/>
      <c r="I351" s="84"/>
      <c r="J351" s="84"/>
      <c r="K351" s="84"/>
    </row>
    <row r="352" spans="2:11" ht="12.75" customHeight="1">
      <c r="B352" s="84"/>
      <c r="C352" s="84"/>
      <c r="D352" s="84"/>
      <c r="E352" s="84"/>
      <c r="F352" s="84"/>
      <c r="G352" s="84"/>
      <c r="H352" s="84"/>
      <c r="I352" s="84"/>
      <c r="J352" s="84"/>
      <c r="K352" s="84"/>
    </row>
    <row r="353" spans="2:11" ht="12.75" customHeight="1">
      <c r="B353" s="84"/>
      <c r="C353" s="84"/>
      <c r="D353" s="84"/>
      <c r="E353" s="84"/>
      <c r="F353" s="84"/>
      <c r="G353" s="84"/>
      <c r="H353" s="84"/>
      <c r="I353" s="84"/>
      <c r="J353" s="84"/>
      <c r="K353" s="84"/>
    </row>
    <row r="354" spans="2:11" ht="12.75" customHeight="1">
      <c r="B354" s="84"/>
      <c r="C354" s="84"/>
      <c r="D354" s="84"/>
      <c r="E354" s="84"/>
      <c r="F354" s="84"/>
      <c r="G354" s="84"/>
      <c r="H354" s="84"/>
      <c r="I354" s="84"/>
      <c r="J354" s="84"/>
      <c r="K354" s="84"/>
    </row>
    <row r="355" spans="2:11" ht="12.75" customHeight="1">
      <c r="B355" s="84"/>
      <c r="C355" s="84"/>
      <c r="D355" s="84"/>
      <c r="E355" s="84"/>
      <c r="F355" s="84"/>
      <c r="G355" s="84"/>
      <c r="H355" s="84"/>
      <c r="I355" s="84"/>
      <c r="J355" s="84"/>
      <c r="K355" s="84"/>
    </row>
    <row r="356" spans="2:11" ht="12.75" customHeight="1">
      <c r="B356" s="84"/>
      <c r="C356" s="84"/>
      <c r="D356" s="84"/>
      <c r="E356" s="84"/>
      <c r="F356" s="84"/>
      <c r="G356" s="84"/>
      <c r="H356" s="84"/>
      <c r="I356" s="84"/>
      <c r="J356" s="84"/>
      <c r="K356" s="84"/>
    </row>
    <row r="357" spans="2:11" ht="12.75" customHeight="1">
      <c r="B357" s="84"/>
      <c r="C357" s="84"/>
      <c r="D357" s="84"/>
      <c r="E357" s="84"/>
      <c r="F357" s="84"/>
      <c r="G357" s="84"/>
      <c r="H357" s="84"/>
      <c r="I357" s="84"/>
      <c r="J357" s="84"/>
      <c r="K357" s="84"/>
    </row>
    <row r="358" spans="2:11" ht="12.75" customHeight="1">
      <c r="B358" s="84"/>
      <c r="C358" s="84"/>
      <c r="D358" s="84"/>
      <c r="E358" s="84"/>
      <c r="F358" s="84"/>
      <c r="G358" s="84"/>
      <c r="H358" s="84"/>
      <c r="I358" s="84"/>
      <c r="J358" s="84"/>
      <c r="K358" s="84"/>
    </row>
    <row r="359" spans="2:11" ht="12.75" customHeight="1">
      <c r="B359" s="84"/>
      <c r="C359" s="84"/>
      <c r="D359" s="84"/>
      <c r="E359" s="84"/>
      <c r="F359" s="84"/>
      <c r="G359" s="84"/>
      <c r="H359" s="84"/>
      <c r="I359" s="84"/>
      <c r="J359" s="84"/>
      <c r="K359" s="84"/>
    </row>
    <row r="360" spans="2:11" ht="12.75" customHeight="1">
      <c r="B360" s="84"/>
      <c r="C360" s="84"/>
      <c r="D360" s="84"/>
      <c r="E360" s="84"/>
      <c r="F360" s="84"/>
      <c r="G360" s="84"/>
      <c r="H360" s="84"/>
      <c r="I360" s="84"/>
      <c r="J360" s="84"/>
      <c r="K360" s="84"/>
    </row>
    <row r="361" spans="2:11" ht="12.75" customHeight="1">
      <c r="B361" s="84"/>
      <c r="C361" s="84"/>
      <c r="D361" s="84"/>
      <c r="E361" s="84"/>
      <c r="F361" s="84"/>
      <c r="G361" s="84"/>
      <c r="H361" s="84"/>
      <c r="I361" s="84"/>
      <c r="J361" s="84"/>
      <c r="K361" s="84"/>
    </row>
    <row r="362" spans="2:11" ht="12.75" customHeight="1">
      <c r="B362" s="84"/>
      <c r="C362" s="84"/>
      <c r="D362" s="84"/>
      <c r="E362" s="84"/>
      <c r="F362" s="84"/>
      <c r="G362" s="84"/>
      <c r="H362" s="84"/>
      <c r="I362" s="84"/>
      <c r="J362" s="84"/>
      <c r="K362" s="84"/>
    </row>
    <row r="363" spans="2:11" ht="12.75" customHeight="1">
      <c r="B363" s="84"/>
      <c r="C363" s="84"/>
      <c r="D363" s="84"/>
      <c r="E363" s="84"/>
      <c r="F363" s="84"/>
      <c r="G363" s="84"/>
      <c r="H363" s="84"/>
      <c r="I363" s="84"/>
      <c r="J363" s="84"/>
      <c r="K363" s="84"/>
    </row>
    <row r="364" spans="2:11" ht="12.75" customHeight="1">
      <c r="B364" s="84"/>
      <c r="C364" s="84"/>
      <c r="D364" s="84"/>
      <c r="E364" s="84"/>
      <c r="F364" s="84"/>
      <c r="G364" s="84"/>
      <c r="H364" s="84"/>
      <c r="I364" s="84"/>
      <c r="J364" s="84"/>
      <c r="K364" s="84"/>
    </row>
    <row r="365" spans="2:11" ht="12.75" customHeight="1">
      <c r="B365" s="84"/>
      <c r="C365" s="84"/>
      <c r="D365" s="84"/>
      <c r="E365" s="84"/>
      <c r="F365" s="84"/>
      <c r="G365" s="84"/>
      <c r="H365" s="84"/>
      <c r="I365" s="84"/>
      <c r="J365" s="84"/>
      <c r="K365" s="84"/>
    </row>
    <row r="366" spans="2:11" ht="12.75" customHeight="1">
      <c r="B366" s="84"/>
      <c r="C366" s="84"/>
      <c r="D366" s="84"/>
      <c r="E366" s="84"/>
      <c r="F366" s="84"/>
      <c r="G366" s="84"/>
      <c r="H366" s="84"/>
      <c r="I366" s="84"/>
      <c r="J366" s="84"/>
      <c r="K366" s="84"/>
    </row>
    <row r="367" spans="2:11" ht="12.75" customHeight="1">
      <c r="B367" s="84"/>
      <c r="C367" s="84"/>
      <c r="D367" s="84"/>
      <c r="E367" s="84"/>
      <c r="F367" s="84"/>
      <c r="G367" s="84"/>
      <c r="H367" s="84"/>
      <c r="I367" s="84"/>
      <c r="J367" s="84"/>
      <c r="K367" s="84"/>
    </row>
    <row r="368" spans="2:11" ht="12.75" customHeight="1">
      <c r="B368" s="84"/>
      <c r="C368" s="84"/>
      <c r="D368" s="84"/>
      <c r="E368" s="84"/>
      <c r="F368" s="84"/>
      <c r="G368" s="84"/>
      <c r="H368" s="84"/>
      <c r="I368" s="84"/>
      <c r="J368" s="84"/>
      <c r="K368" s="84"/>
    </row>
    <row r="369" spans="2:11" ht="12.75" customHeight="1">
      <c r="B369" s="84"/>
      <c r="C369" s="84"/>
      <c r="D369" s="84"/>
      <c r="E369" s="84"/>
      <c r="F369" s="84"/>
      <c r="G369" s="84"/>
      <c r="H369" s="84"/>
      <c r="I369" s="84"/>
      <c r="J369" s="84"/>
      <c r="K369" s="84"/>
    </row>
    <row r="370" spans="2:11" ht="12.75" customHeight="1">
      <c r="B370" s="84"/>
      <c r="C370" s="84"/>
      <c r="D370" s="84"/>
      <c r="E370" s="84"/>
      <c r="F370" s="84"/>
      <c r="G370" s="84"/>
      <c r="H370" s="84"/>
      <c r="I370" s="84"/>
      <c r="J370" s="84"/>
      <c r="K370" s="84"/>
    </row>
    <row r="371" spans="2:11" ht="12.75" customHeight="1">
      <c r="B371" s="84"/>
      <c r="C371" s="84"/>
      <c r="D371" s="84"/>
      <c r="E371" s="84"/>
      <c r="F371" s="84"/>
      <c r="G371" s="84"/>
      <c r="H371" s="84"/>
      <c r="I371" s="84"/>
      <c r="J371" s="84"/>
      <c r="K371" s="84"/>
    </row>
    <row r="372" spans="2:11" ht="12.75" customHeight="1">
      <c r="B372" s="84"/>
      <c r="C372" s="84"/>
      <c r="D372" s="84"/>
      <c r="E372" s="84"/>
      <c r="F372" s="84"/>
      <c r="G372" s="84"/>
      <c r="H372" s="84"/>
      <c r="I372" s="84"/>
      <c r="J372" s="84"/>
      <c r="K372" s="84"/>
    </row>
    <row r="373" spans="2:11" ht="12.75" customHeight="1">
      <c r="B373" s="84"/>
      <c r="C373" s="84"/>
      <c r="D373" s="84"/>
      <c r="E373" s="84"/>
      <c r="F373" s="84"/>
      <c r="G373" s="84"/>
      <c r="H373" s="84"/>
      <c r="I373" s="84"/>
      <c r="J373" s="84"/>
      <c r="K373" s="84"/>
    </row>
    <row r="374" spans="2:11" ht="12.75" customHeight="1">
      <c r="B374" s="84"/>
      <c r="C374" s="84"/>
      <c r="D374" s="84"/>
      <c r="E374" s="84"/>
      <c r="F374" s="84"/>
      <c r="G374" s="84"/>
      <c r="H374" s="84"/>
      <c r="I374" s="84"/>
      <c r="J374" s="84"/>
      <c r="K374" s="84"/>
    </row>
    <row r="375" spans="2:11" ht="12.75" customHeight="1">
      <c r="B375" s="84"/>
      <c r="C375" s="84"/>
      <c r="D375" s="84"/>
      <c r="E375" s="84"/>
      <c r="F375" s="84"/>
      <c r="G375" s="84"/>
      <c r="H375" s="84"/>
      <c r="I375" s="84"/>
      <c r="J375" s="84"/>
      <c r="K375" s="84"/>
    </row>
    <row r="376" spans="2:11" ht="12.75" customHeight="1">
      <c r="B376" s="84"/>
      <c r="C376" s="84"/>
      <c r="D376" s="84"/>
      <c r="E376" s="84"/>
      <c r="F376" s="84"/>
      <c r="G376" s="84"/>
      <c r="H376" s="84"/>
      <c r="I376" s="84"/>
      <c r="J376" s="84"/>
      <c r="K376" s="84"/>
    </row>
    <row r="377" spans="2:11" ht="12.75" customHeight="1">
      <c r="B377" s="84"/>
      <c r="C377" s="84"/>
      <c r="D377" s="84"/>
      <c r="E377" s="84"/>
      <c r="F377" s="84"/>
      <c r="G377" s="84"/>
      <c r="H377" s="84"/>
      <c r="I377" s="84"/>
      <c r="J377" s="84"/>
      <c r="K377" s="84"/>
    </row>
    <row r="378" spans="2:11" ht="12.75" customHeight="1">
      <c r="B378" s="84"/>
      <c r="C378" s="84"/>
      <c r="D378" s="84"/>
      <c r="E378" s="84"/>
      <c r="F378" s="84"/>
      <c r="G378" s="84"/>
      <c r="H378" s="84"/>
      <c r="I378" s="84"/>
      <c r="J378" s="84"/>
      <c r="K378" s="84"/>
    </row>
    <row r="379" spans="2:11" ht="12.75" customHeight="1">
      <c r="B379" s="84"/>
      <c r="C379" s="84"/>
      <c r="D379" s="84"/>
      <c r="E379" s="84"/>
      <c r="F379" s="84"/>
      <c r="G379" s="84"/>
      <c r="H379" s="84"/>
      <c r="I379" s="84"/>
      <c r="J379" s="84"/>
      <c r="K379" s="84"/>
    </row>
    <row r="380" spans="2:11" ht="12.75" customHeight="1">
      <c r="B380" s="84"/>
      <c r="C380" s="84"/>
      <c r="D380" s="84"/>
      <c r="E380" s="84"/>
      <c r="F380" s="84"/>
      <c r="G380" s="84"/>
      <c r="H380" s="84"/>
      <c r="I380" s="84"/>
      <c r="J380" s="84"/>
      <c r="K380" s="84"/>
    </row>
    <row r="381" spans="2:11" ht="12.75" customHeight="1">
      <c r="B381" s="84"/>
      <c r="C381" s="84"/>
      <c r="D381" s="84"/>
      <c r="E381" s="84"/>
      <c r="F381" s="84"/>
      <c r="G381" s="84"/>
      <c r="H381" s="84"/>
      <c r="I381" s="84"/>
      <c r="J381" s="84"/>
      <c r="K381" s="84"/>
    </row>
    <row r="382" spans="2:11" ht="12.75" customHeight="1">
      <c r="B382" s="84"/>
      <c r="C382" s="84"/>
      <c r="D382" s="84"/>
      <c r="E382" s="84"/>
      <c r="F382" s="84"/>
      <c r="G382" s="84"/>
      <c r="H382" s="84"/>
      <c r="I382" s="84"/>
      <c r="J382" s="84"/>
      <c r="K382" s="84"/>
    </row>
    <row r="383" spans="2:11" ht="12.75" customHeight="1">
      <c r="B383" s="84"/>
      <c r="C383" s="84"/>
      <c r="D383" s="84"/>
      <c r="E383" s="84"/>
      <c r="F383" s="84"/>
      <c r="G383" s="84"/>
      <c r="H383" s="84"/>
      <c r="I383" s="84"/>
      <c r="J383" s="84"/>
      <c r="K383" s="84"/>
    </row>
    <row r="384" spans="2:11" ht="12.75" customHeight="1">
      <c r="B384" s="84"/>
      <c r="C384" s="84"/>
      <c r="D384" s="84"/>
      <c r="E384" s="84"/>
      <c r="F384" s="84"/>
      <c r="G384" s="84"/>
      <c r="H384" s="84"/>
      <c r="I384" s="84"/>
      <c r="J384" s="84"/>
      <c r="K384" s="84"/>
    </row>
    <row r="385" spans="2:11" ht="12.75" customHeight="1">
      <c r="B385" s="84"/>
      <c r="C385" s="84"/>
      <c r="D385" s="84"/>
      <c r="E385" s="84"/>
      <c r="F385" s="84"/>
      <c r="G385" s="84"/>
      <c r="H385" s="84"/>
      <c r="I385" s="84"/>
      <c r="J385" s="84"/>
      <c r="K385" s="84"/>
    </row>
    <row r="386" spans="2:11" ht="12.75" customHeight="1">
      <c r="B386" s="84"/>
      <c r="C386" s="84"/>
      <c r="D386" s="84"/>
      <c r="E386" s="84"/>
      <c r="F386" s="84"/>
      <c r="G386" s="84"/>
      <c r="H386" s="84"/>
      <c r="I386" s="84"/>
      <c r="J386" s="84"/>
      <c r="K386" s="84"/>
    </row>
    <row r="387" spans="2:11" ht="12.75" customHeight="1">
      <c r="B387" s="84"/>
      <c r="C387" s="84"/>
      <c r="D387" s="84"/>
      <c r="E387" s="84"/>
      <c r="F387" s="84"/>
      <c r="G387" s="84"/>
      <c r="H387" s="84"/>
      <c r="I387" s="84"/>
      <c r="J387" s="84"/>
      <c r="K387" s="84"/>
    </row>
    <row r="388" spans="2:11" ht="12.75" customHeight="1">
      <c r="B388" s="84"/>
      <c r="C388" s="84"/>
      <c r="D388" s="84"/>
      <c r="E388" s="84"/>
      <c r="F388" s="84"/>
      <c r="G388" s="84"/>
      <c r="H388" s="84"/>
      <c r="I388" s="84"/>
      <c r="J388" s="84"/>
      <c r="K388" s="84"/>
    </row>
    <row r="389" spans="2:11" ht="12.75" customHeight="1">
      <c r="B389" s="84"/>
      <c r="C389" s="84"/>
      <c r="D389" s="84"/>
      <c r="E389" s="84"/>
      <c r="F389" s="84"/>
      <c r="G389" s="84"/>
      <c r="H389" s="84"/>
      <c r="I389" s="84"/>
      <c r="J389" s="84"/>
      <c r="K389" s="84"/>
    </row>
    <row r="390" spans="2:11" ht="12.75" customHeight="1">
      <c r="B390" s="84"/>
      <c r="C390" s="84"/>
      <c r="D390" s="84"/>
      <c r="E390" s="84"/>
      <c r="F390" s="84"/>
      <c r="G390" s="84"/>
      <c r="H390" s="84"/>
      <c r="I390" s="84"/>
      <c r="J390" s="84"/>
      <c r="K390" s="84"/>
    </row>
    <row r="391" spans="2:11" ht="12.75" customHeight="1">
      <c r="B391" s="84"/>
      <c r="C391" s="84"/>
      <c r="D391" s="84"/>
      <c r="E391" s="84"/>
      <c r="F391" s="84"/>
      <c r="G391" s="84"/>
      <c r="H391" s="84"/>
      <c r="I391" s="84"/>
      <c r="J391" s="84"/>
      <c r="K391" s="84"/>
    </row>
    <row r="392" spans="2:11" ht="12.75" customHeight="1">
      <c r="B392" s="84"/>
      <c r="C392" s="84"/>
      <c r="D392" s="84"/>
      <c r="E392" s="84"/>
      <c r="F392" s="84"/>
      <c r="G392" s="84"/>
      <c r="H392" s="84"/>
      <c r="I392" s="84"/>
      <c r="J392" s="84"/>
      <c r="K392" s="84"/>
    </row>
    <row r="393" spans="2:11" ht="12.75" customHeight="1">
      <c r="B393" s="84"/>
      <c r="C393" s="84"/>
      <c r="D393" s="84"/>
      <c r="E393" s="84"/>
      <c r="F393" s="84"/>
      <c r="G393" s="84"/>
      <c r="H393" s="84"/>
      <c r="I393" s="84"/>
      <c r="J393" s="84"/>
      <c r="K393" s="84"/>
    </row>
    <row r="394" spans="2:11" ht="12.75" customHeight="1">
      <c r="B394" s="84"/>
      <c r="C394" s="84"/>
      <c r="D394" s="84"/>
      <c r="E394" s="84"/>
      <c r="F394" s="84"/>
      <c r="G394" s="84"/>
      <c r="H394" s="84"/>
      <c r="I394" s="84"/>
      <c r="J394" s="84"/>
      <c r="K394" s="84"/>
    </row>
    <row r="395" spans="2:11" ht="12.75" customHeight="1">
      <c r="B395" s="84"/>
      <c r="C395" s="84"/>
      <c r="D395" s="84"/>
      <c r="E395" s="84"/>
      <c r="F395" s="84"/>
      <c r="G395" s="84"/>
      <c r="H395" s="84"/>
      <c r="I395" s="84"/>
      <c r="J395" s="84"/>
      <c r="K395" s="84"/>
    </row>
    <row r="396" spans="2:11" ht="12.75" customHeight="1">
      <c r="B396" s="84"/>
      <c r="C396" s="84"/>
      <c r="D396" s="84"/>
      <c r="E396" s="84"/>
      <c r="F396" s="84"/>
      <c r="G396" s="84"/>
      <c r="H396" s="84"/>
      <c r="I396" s="84"/>
      <c r="J396" s="84"/>
      <c r="K396" s="84"/>
    </row>
    <row r="397" spans="2:11" ht="12.75" customHeight="1">
      <c r="B397" s="84"/>
      <c r="C397" s="84"/>
      <c r="D397" s="84"/>
      <c r="E397" s="84"/>
      <c r="F397" s="84"/>
      <c r="G397" s="84"/>
      <c r="H397" s="84"/>
      <c r="I397" s="84"/>
      <c r="J397" s="84"/>
      <c r="K397" s="84"/>
    </row>
    <row r="398" spans="2:11" ht="12.75" customHeight="1">
      <c r="B398" s="84"/>
      <c r="C398" s="84"/>
      <c r="D398" s="84"/>
      <c r="E398" s="84"/>
      <c r="F398" s="84"/>
      <c r="G398" s="84"/>
      <c r="H398" s="84"/>
      <c r="I398" s="84"/>
      <c r="J398" s="84"/>
      <c r="K398" s="84"/>
    </row>
    <row r="399" spans="2:11" ht="12.75" customHeight="1">
      <c r="B399" s="84"/>
      <c r="C399" s="84"/>
      <c r="D399" s="84"/>
      <c r="E399" s="84"/>
      <c r="F399" s="84"/>
      <c r="G399" s="84"/>
      <c r="H399" s="84"/>
      <c r="I399" s="84"/>
      <c r="J399" s="84"/>
      <c r="K399" s="84"/>
    </row>
    <row r="400" spans="2:11" ht="12.75" customHeight="1">
      <c r="B400" s="84"/>
      <c r="C400" s="84"/>
      <c r="D400" s="84"/>
      <c r="E400" s="84"/>
      <c r="F400" s="84"/>
      <c r="G400" s="84"/>
      <c r="H400" s="84"/>
      <c r="I400" s="84"/>
      <c r="J400" s="84"/>
      <c r="K400" s="84"/>
    </row>
    <row r="401" spans="2:11" ht="12.75" customHeight="1">
      <c r="B401" s="84"/>
      <c r="C401" s="84"/>
      <c r="D401" s="84"/>
      <c r="E401" s="84"/>
      <c r="F401" s="84"/>
      <c r="G401" s="84"/>
      <c r="H401" s="84"/>
      <c r="I401" s="84"/>
      <c r="J401" s="84"/>
      <c r="K401" s="84"/>
    </row>
    <row r="402" spans="2:11" ht="12.75" customHeight="1">
      <c r="B402" s="84"/>
      <c r="C402" s="84"/>
      <c r="D402" s="84"/>
      <c r="E402" s="84"/>
      <c r="F402" s="84"/>
      <c r="G402" s="84"/>
      <c r="H402" s="84"/>
      <c r="I402" s="84"/>
      <c r="J402" s="84"/>
      <c r="K402" s="84"/>
    </row>
    <row r="403" spans="2:11" ht="12.75" customHeight="1">
      <c r="B403" s="84"/>
      <c r="C403" s="84"/>
      <c r="D403" s="84"/>
      <c r="E403" s="84"/>
      <c r="F403" s="84"/>
      <c r="G403" s="84"/>
      <c r="H403" s="84"/>
      <c r="I403" s="84"/>
      <c r="J403" s="84"/>
      <c r="K403" s="84"/>
    </row>
    <row r="404" spans="2:11" ht="12.75" customHeight="1">
      <c r="B404" s="84"/>
      <c r="C404" s="84"/>
      <c r="D404" s="84"/>
      <c r="E404" s="84"/>
      <c r="F404" s="84"/>
      <c r="G404" s="84"/>
      <c r="H404" s="84"/>
      <c r="I404" s="84"/>
      <c r="J404" s="84"/>
      <c r="K404" s="84"/>
    </row>
    <row r="405" spans="2:11" ht="12.75" customHeight="1">
      <c r="B405" s="84"/>
      <c r="C405" s="84"/>
      <c r="D405" s="84"/>
      <c r="E405" s="84"/>
      <c r="F405" s="84"/>
      <c r="G405" s="84"/>
      <c r="H405" s="84"/>
      <c r="I405" s="84"/>
      <c r="J405" s="84"/>
      <c r="K405" s="84"/>
    </row>
    <row r="406" spans="2:11" ht="12.75" customHeight="1">
      <c r="B406" s="84"/>
      <c r="C406" s="84"/>
      <c r="D406" s="84"/>
      <c r="E406" s="84"/>
      <c r="F406" s="84"/>
      <c r="G406" s="84"/>
      <c r="H406" s="84"/>
      <c r="I406" s="84"/>
      <c r="J406" s="84"/>
      <c r="K406" s="84"/>
    </row>
    <row r="407" spans="2:11" ht="12.75" customHeight="1">
      <c r="B407" s="84"/>
      <c r="C407" s="84"/>
      <c r="D407" s="84"/>
      <c r="E407" s="84"/>
      <c r="F407" s="84"/>
      <c r="G407" s="84"/>
      <c r="H407" s="84"/>
      <c r="I407" s="84"/>
      <c r="J407" s="84"/>
      <c r="K407" s="84"/>
    </row>
    <row r="408" spans="2:11" ht="12.75" customHeight="1">
      <c r="B408" s="84"/>
      <c r="C408" s="84"/>
      <c r="D408" s="84"/>
      <c r="E408" s="84"/>
      <c r="F408" s="84"/>
      <c r="G408" s="84"/>
      <c r="H408" s="84"/>
      <c r="I408" s="84"/>
      <c r="J408" s="84"/>
      <c r="K408" s="84"/>
    </row>
    <row r="409" spans="2:11" ht="12.75" customHeight="1">
      <c r="B409" s="84"/>
      <c r="C409" s="84"/>
      <c r="D409" s="84"/>
      <c r="E409" s="84"/>
      <c r="F409" s="84"/>
      <c r="G409" s="84"/>
      <c r="H409" s="84"/>
      <c r="I409" s="84"/>
      <c r="J409" s="84"/>
      <c r="K409" s="84"/>
    </row>
    <row r="410" spans="2:11" ht="12.75" customHeight="1">
      <c r="B410" s="84"/>
      <c r="C410" s="84"/>
      <c r="D410" s="84"/>
      <c r="E410" s="84"/>
      <c r="F410" s="84"/>
      <c r="G410" s="84"/>
      <c r="H410" s="84"/>
      <c r="I410" s="84"/>
      <c r="J410" s="84"/>
      <c r="K410" s="84"/>
    </row>
    <row r="411" spans="2:11" ht="12.75" customHeight="1">
      <c r="B411" s="84"/>
      <c r="C411" s="84"/>
      <c r="D411" s="84"/>
      <c r="E411" s="84"/>
      <c r="F411" s="84"/>
      <c r="G411" s="84"/>
      <c r="H411" s="84"/>
      <c r="I411" s="84"/>
      <c r="J411" s="84"/>
      <c r="K411" s="84"/>
    </row>
    <row r="412" spans="2:11" ht="12.75" customHeight="1">
      <c r="B412" s="84"/>
      <c r="C412" s="84"/>
      <c r="D412" s="84"/>
      <c r="E412" s="84"/>
      <c r="F412" s="84"/>
      <c r="G412" s="84"/>
      <c r="H412" s="84"/>
      <c r="I412" s="84"/>
      <c r="J412" s="84"/>
      <c r="K412" s="84"/>
    </row>
    <row r="413" spans="2:11" ht="12.75" customHeight="1">
      <c r="B413" s="84"/>
      <c r="C413" s="84"/>
      <c r="D413" s="84"/>
      <c r="E413" s="84"/>
      <c r="F413" s="84"/>
      <c r="G413" s="84"/>
      <c r="H413" s="84"/>
      <c r="I413" s="84"/>
      <c r="J413" s="84"/>
      <c r="K413" s="84"/>
    </row>
    <row r="414" spans="2:11" ht="12.75" customHeight="1">
      <c r="B414" s="84"/>
      <c r="C414" s="84"/>
      <c r="D414" s="84"/>
      <c r="E414" s="84"/>
      <c r="F414" s="84"/>
      <c r="G414" s="84"/>
      <c r="H414" s="84"/>
      <c r="I414" s="84"/>
      <c r="J414" s="84"/>
      <c r="K414" s="84"/>
    </row>
    <row r="415" spans="2:11" ht="12.75" customHeight="1">
      <c r="B415" s="84"/>
      <c r="C415" s="84"/>
      <c r="D415" s="84"/>
      <c r="E415" s="84"/>
      <c r="F415" s="84"/>
      <c r="G415" s="84"/>
      <c r="H415" s="84"/>
      <c r="I415" s="84"/>
      <c r="J415" s="84"/>
      <c r="K415" s="84"/>
    </row>
    <row r="416" spans="2:11" ht="12.75" customHeight="1">
      <c r="B416" s="84"/>
      <c r="C416" s="84"/>
      <c r="D416" s="84"/>
      <c r="E416" s="84"/>
      <c r="F416" s="84"/>
      <c r="G416" s="84"/>
      <c r="H416" s="84"/>
      <c r="I416" s="84"/>
      <c r="J416" s="84"/>
      <c r="K416" s="84"/>
    </row>
    <row r="417" spans="2:11" ht="12.75" customHeight="1">
      <c r="B417" s="84"/>
      <c r="C417" s="84"/>
      <c r="D417" s="84"/>
      <c r="E417" s="84"/>
      <c r="F417" s="84"/>
      <c r="G417" s="84"/>
      <c r="H417" s="84"/>
      <c r="I417" s="84"/>
      <c r="J417" s="84"/>
      <c r="K417" s="84"/>
    </row>
    <row r="418" spans="2:11" ht="12.75" customHeight="1">
      <c r="B418" s="84"/>
      <c r="C418" s="84"/>
      <c r="D418" s="84"/>
      <c r="E418" s="84"/>
      <c r="F418" s="84"/>
      <c r="G418" s="84"/>
      <c r="H418" s="84"/>
      <c r="I418" s="84"/>
      <c r="J418" s="84"/>
      <c r="K418" s="84"/>
    </row>
    <row r="419" spans="2:11" ht="12.75" customHeight="1">
      <c r="B419" s="84"/>
      <c r="C419" s="84"/>
      <c r="D419" s="84"/>
      <c r="E419" s="84"/>
      <c r="F419" s="84"/>
      <c r="G419" s="84"/>
      <c r="H419" s="84"/>
      <c r="I419" s="84"/>
      <c r="J419" s="84"/>
      <c r="K419" s="84"/>
    </row>
    <row r="420" spans="2:11" ht="12.75" customHeight="1">
      <c r="B420" s="84"/>
      <c r="C420" s="84"/>
      <c r="D420" s="84"/>
      <c r="E420" s="84"/>
      <c r="F420" s="84"/>
      <c r="G420" s="84"/>
      <c r="H420" s="84"/>
      <c r="I420" s="84"/>
      <c r="J420" s="84"/>
      <c r="K420" s="84"/>
    </row>
    <row r="421" spans="2:11" ht="12.75" customHeight="1">
      <c r="B421" s="84"/>
      <c r="C421" s="84"/>
      <c r="D421" s="84"/>
      <c r="E421" s="84"/>
      <c r="F421" s="84"/>
      <c r="G421" s="84"/>
      <c r="H421" s="84"/>
      <c r="I421" s="84"/>
      <c r="J421" s="84"/>
      <c r="K421" s="84"/>
    </row>
    <row r="422" spans="2:11" ht="12.75" customHeight="1">
      <c r="B422" s="84"/>
      <c r="C422" s="84"/>
      <c r="D422" s="84"/>
      <c r="E422" s="84"/>
      <c r="F422" s="84"/>
      <c r="G422" s="84"/>
      <c r="H422" s="84"/>
      <c r="I422" s="84"/>
      <c r="J422" s="84"/>
      <c r="K422" s="84"/>
    </row>
    <row r="423" spans="2:11" ht="12.75" customHeight="1">
      <c r="B423" s="84"/>
      <c r="C423" s="84"/>
      <c r="D423" s="84"/>
      <c r="E423" s="84"/>
      <c r="F423" s="84"/>
      <c r="G423" s="84"/>
      <c r="H423" s="84"/>
      <c r="I423" s="84"/>
      <c r="J423" s="84"/>
      <c r="K423" s="84"/>
    </row>
    <row r="424" spans="2:11" ht="12.75" customHeight="1">
      <c r="B424" s="84"/>
      <c r="C424" s="84"/>
      <c r="D424" s="84"/>
      <c r="E424" s="84"/>
      <c r="F424" s="84"/>
      <c r="G424" s="84"/>
      <c r="H424" s="84"/>
      <c r="I424" s="84"/>
      <c r="J424" s="84"/>
      <c r="K424" s="84"/>
    </row>
    <row r="425" spans="2:11" ht="12.75" customHeight="1">
      <c r="B425" s="84"/>
      <c r="C425" s="84"/>
      <c r="D425" s="84"/>
      <c r="E425" s="84"/>
      <c r="F425" s="84"/>
      <c r="G425" s="84"/>
      <c r="H425" s="84"/>
      <c r="I425" s="84"/>
      <c r="J425" s="84"/>
      <c r="K425" s="84"/>
    </row>
    <row r="426" spans="2:11" ht="12.75" customHeight="1">
      <c r="B426" s="84"/>
      <c r="C426" s="84"/>
      <c r="D426" s="84"/>
      <c r="E426" s="84"/>
      <c r="F426" s="84"/>
      <c r="G426" s="84"/>
      <c r="H426" s="84"/>
      <c r="I426" s="84"/>
      <c r="J426" s="84"/>
      <c r="K426" s="84"/>
    </row>
    <row r="427" spans="2:11" ht="12.75" customHeight="1">
      <c r="B427" s="84"/>
      <c r="C427" s="84"/>
      <c r="D427" s="84"/>
      <c r="E427" s="84"/>
      <c r="F427" s="84"/>
      <c r="G427" s="84"/>
      <c r="H427" s="84"/>
      <c r="I427" s="84"/>
      <c r="J427" s="84"/>
      <c r="K427" s="84"/>
    </row>
    <row r="428" spans="2:11" ht="12.75" customHeight="1">
      <c r="B428" s="84"/>
      <c r="C428" s="84"/>
      <c r="D428" s="84"/>
      <c r="E428" s="84"/>
      <c r="F428" s="84"/>
      <c r="G428" s="84"/>
      <c r="H428" s="84"/>
      <c r="I428" s="84"/>
      <c r="J428" s="84"/>
      <c r="K428" s="84"/>
    </row>
    <row r="429" spans="2:11" ht="12.75" customHeight="1">
      <c r="B429" s="84"/>
      <c r="C429" s="84"/>
      <c r="D429" s="84"/>
      <c r="E429" s="84"/>
      <c r="F429" s="84"/>
      <c r="G429" s="84"/>
      <c r="H429" s="84"/>
      <c r="I429" s="84"/>
      <c r="J429" s="84"/>
      <c r="K429" s="84"/>
    </row>
    <row r="430" spans="2:11" ht="12.75" customHeight="1">
      <c r="B430" s="84"/>
      <c r="C430" s="84"/>
      <c r="D430" s="84"/>
      <c r="E430" s="84"/>
      <c r="F430" s="84"/>
      <c r="G430" s="84"/>
      <c r="H430" s="84"/>
      <c r="I430" s="84"/>
      <c r="J430" s="84"/>
      <c r="K430" s="84"/>
    </row>
    <row r="431" spans="2:11" ht="12.75" customHeight="1">
      <c r="B431" s="84"/>
      <c r="C431" s="84"/>
      <c r="D431" s="84"/>
      <c r="E431" s="84"/>
      <c r="F431" s="84"/>
      <c r="G431" s="84"/>
      <c r="H431" s="84"/>
      <c r="I431" s="84"/>
      <c r="J431" s="84"/>
      <c r="K431" s="84"/>
    </row>
    <row r="432" spans="2:11" ht="12.75" customHeight="1">
      <c r="B432" s="84"/>
      <c r="C432" s="84"/>
      <c r="D432" s="84"/>
      <c r="E432" s="84"/>
      <c r="F432" s="84"/>
      <c r="G432" s="84"/>
      <c r="H432" s="84"/>
      <c r="I432" s="84"/>
      <c r="J432" s="84"/>
      <c r="K432" s="84"/>
    </row>
    <row r="433" spans="2:11" ht="12.75" customHeight="1">
      <c r="B433" s="84"/>
      <c r="C433" s="84"/>
      <c r="D433" s="84"/>
      <c r="E433" s="84"/>
      <c r="F433" s="84"/>
      <c r="G433" s="84"/>
      <c r="H433" s="84"/>
      <c r="I433" s="84"/>
      <c r="J433" s="84"/>
      <c r="K433" s="84"/>
    </row>
    <row r="434" spans="2:11" ht="12.75" customHeight="1">
      <c r="B434" s="84"/>
      <c r="C434" s="84"/>
      <c r="D434" s="84"/>
      <c r="E434" s="84"/>
      <c r="F434" s="84"/>
      <c r="G434" s="84"/>
      <c r="H434" s="84"/>
      <c r="I434" s="84"/>
      <c r="J434" s="84"/>
      <c r="K434" s="84"/>
    </row>
    <row r="435" spans="2:11" ht="12.75" customHeight="1">
      <c r="B435" s="84"/>
      <c r="C435" s="84"/>
      <c r="D435" s="84"/>
      <c r="E435" s="84"/>
      <c r="F435" s="84"/>
      <c r="G435" s="84"/>
      <c r="H435" s="84"/>
      <c r="I435" s="84"/>
      <c r="J435" s="84"/>
      <c r="K435" s="84"/>
    </row>
    <row r="436" spans="2:11" ht="12.75" customHeight="1">
      <c r="B436" s="84"/>
      <c r="C436" s="84"/>
      <c r="D436" s="84"/>
      <c r="E436" s="84"/>
      <c r="F436" s="84"/>
      <c r="G436" s="84"/>
      <c r="H436" s="84"/>
      <c r="I436" s="84"/>
      <c r="J436" s="84"/>
      <c r="K436" s="84"/>
    </row>
    <row r="437" spans="2:11" ht="12.75" customHeight="1">
      <c r="B437" s="84"/>
      <c r="C437" s="84"/>
      <c r="D437" s="84"/>
      <c r="E437" s="84"/>
      <c r="F437" s="84"/>
      <c r="G437" s="84"/>
      <c r="H437" s="84"/>
      <c r="I437" s="84"/>
      <c r="J437" s="84"/>
      <c r="K437" s="84"/>
    </row>
    <row r="438" spans="2:11" ht="12.75" customHeight="1">
      <c r="B438" s="84"/>
      <c r="C438" s="84"/>
      <c r="D438" s="84"/>
      <c r="E438" s="84"/>
      <c r="F438" s="84"/>
      <c r="G438" s="84"/>
      <c r="H438" s="84"/>
      <c r="I438" s="84"/>
      <c r="J438" s="84"/>
      <c r="K438" s="84"/>
    </row>
    <row r="439" spans="2:11" ht="12.75" customHeight="1">
      <c r="B439" s="84"/>
      <c r="C439" s="84"/>
      <c r="D439" s="84"/>
      <c r="E439" s="84"/>
      <c r="F439" s="84"/>
      <c r="G439" s="84"/>
      <c r="H439" s="84"/>
      <c r="I439" s="84"/>
      <c r="J439" s="84"/>
      <c r="K439" s="84"/>
    </row>
    <row r="440" spans="2:11" ht="12.75" customHeight="1">
      <c r="B440" s="84"/>
      <c r="C440" s="84"/>
      <c r="D440" s="84"/>
      <c r="E440" s="84"/>
      <c r="F440" s="84"/>
      <c r="G440" s="84"/>
      <c r="H440" s="84"/>
      <c r="I440" s="84"/>
      <c r="J440" s="84"/>
      <c r="K440" s="84"/>
    </row>
    <row r="441" spans="2:11" ht="12.75" customHeight="1">
      <c r="B441" s="84"/>
      <c r="C441" s="84"/>
      <c r="D441" s="84"/>
      <c r="E441" s="84"/>
      <c r="F441" s="84"/>
      <c r="G441" s="84"/>
      <c r="H441" s="84"/>
      <c r="I441" s="84"/>
      <c r="J441" s="84"/>
      <c r="K441" s="84"/>
    </row>
    <row r="442" spans="2:11" ht="12.75" customHeight="1">
      <c r="B442" s="84"/>
      <c r="C442" s="84"/>
      <c r="D442" s="84"/>
      <c r="E442" s="84"/>
      <c r="F442" s="84"/>
      <c r="G442" s="84"/>
      <c r="H442" s="84"/>
      <c r="I442" s="84"/>
      <c r="J442" s="84"/>
      <c r="K442" s="84"/>
    </row>
    <row r="443" spans="2:11" ht="12.75" customHeight="1">
      <c r="B443" s="84"/>
      <c r="C443" s="84"/>
      <c r="D443" s="84"/>
      <c r="E443" s="84"/>
      <c r="F443" s="84"/>
      <c r="G443" s="84"/>
      <c r="H443" s="84"/>
      <c r="I443" s="84"/>
      <c r="J443" s="84"/>
      <c r="K443" s="84"/>
    </row>
    <row r="444" spans="2:11" ht="12.75" customHeight="1">
      <c r="B444" s="84"/>
      <c r="C444" s="84"/>
      <c r="D444" s="84"/>
      <c r="E444" s="84"/>
      <c r="F444" s="84"/>
      <c r="G444" s="84"/>
      <c r="H444" s="84"/>
      <c r="I444" s="84"/>
      <c r="J444" s="84"/>
      <c r="K444" s="84"/>
    </row>
    <row r="445" spans="2:11" ht="12.75" customHeight="1">
      <c r="B445" s="84"/>
      <c r="C445" s="84"/>
      <c r="D445" s="84"/>
      <c r="E445" s="84"/>
      <c r="F445" s="84"/>
      <c r="G445" s="84"/>
      <c r="H445" s="84"/>
      <c r="I445" s="84"/>
      <c r="J445" s="84"/>
      <c r="K445" s="84"/>
    </row>
    <row r="446" spans="2:11" ht="12.75" customHeight="1">
      <c r="B446" s="84"/>
      <c r="C446" s="84"/>
      <c r="D446" s="84"/>
      <c r="E446" s="84"/>
      <c r="F446" s="84"/>
      <c r="G446" s="84"/>
      <c r="H446" s="84"/>
      <c r="I446" s="84"/>
      <c r="J446" s="84"/>
      <c r="K446" s="84"/>
    </row>
    <row r="447" spans="2:11" ht="12.75" customHeight="1">
      <c r="B447" s="84"/>
      <c r="C447" s="84"/>
      <c r="D447" s="84"/>
      <c r="E447" s="84"/>
      <c r="F447" s="84"/>
      <c r="G447" s="84"/>
      <c r="H447" s="84"/>
      <c r="I447" s="84"/>
      <c r="J447" s="84"/>
      <c r="K447" s="84"/>
    </row>
    <row r="448" spans="2:11" ht="12.75" customHeight="1">
      <c r="B448" s="84"/>
      <c r="C448" s="84"/>
      <c r="D448" s="84"/>
      <c r="E448" s="84"/>
      <c r="F448" s="84"/>
      <c r="G448" s="84"/>
      <c r="H448" s="84"/>
      <c r="I448" s="84"/>
      <c r="J448" s="84"/>
      <c r="K448" s="84"/>
    </row>
    <row r="449" spans="2:11" ht="12.75" customHeight="1">
      <c r="B449" s="84"/>
      <c r="C449" s="84"/>
      <c r="D449" s="84"/>
      <c r="E449" s="84"/>
      <c r="F449" s="84"/>
      <c r="G449" s="84"/>
      <c r="H449" s="84"/>
      <c r="I449" s="84"/>
      <c r="J449" s="84"/>
      <c r="K449" s="84"/>
    </row>
    <row r="450" spans="2:11" ht="12.75" customHeight="1">
      <c r="B450" s="84"/>
      <c r="C450" s="84"/>
      <c r="D450" s="84"/>
      <c r="E450" s="84"/>
      <c r="F450" s="84"/>
      <c r="G450" s="84"/>
      <c r="H450" s="84"/>
      <c r="I450" s="84"/>
      <c r="J450" s="84"/>
      <c r="K450" s="84"/>
    </row>
    <row r="451" spans="2:11" ht="12.75" customHeight="1">
      <c r="B451" s="84"/>
      <c r="C451" s="84"/>
      <c r="D451" s="84"/>
      <c r="E451" s="84"/>
      <c r="F451" s="84"/>
      <c r="G451" s="84"/>
      <c r="H451" s="84"/>
      <c r="I451" s="84"/>
      <c r="J451" s="84"/>
      <c r="K451" s="84"/>
    </row>
    <row r="452" spans="2:11" ht="12.75" customHeight="1">
      <c r="B452" s="84"/>
      <c r="C452" s="84"/>
      <c r="D452" s="84"/>
      <c r="E452" s="84"/>
      <c r="F452" s="84"/>
      <c r="G452" s="84"/>
      <c r="H452" s="84"/>
      <c r="I452" s="84"/>
      <c r="J452" s="84"/>
      <c r="K452" s="84"/>
    </row>
    <row r="453" spans="2:11" ht="12.75" customHeight="1">
      <c r="B453" s="84"/>
      <c r="C453" s="84"/>
      <c r="D453" s="84"/>
      <c r="E453" s="84"/>
      <c r="F453" s="84"/>
      <c r="G453" s="84"/>
      <c r="H453" s="84"/>
      <c r="I453" s="84"/>
      <c r="J453" s="84"/>
      <c r="K453" s="84"/>
    </row>
    <row r="454" spans="2:11" ht="12.75" customHeight="1">
      <c r="B454" s="84"/>
      <c r="C454" s="84"/>
      <c r="D454" s="84"/>
      <c r="E454" s="84"/>
      <c r="F454" s="84"/>
      <c r="G454" s="84"/>
      <c r="H454" s="84"/>
      <c r="I454" s="84"/>
      <c r="J454" s="84"/>
      <c r="K454" s="84"/>
    </row>
    <row r="455" spans="2:11" ht="12.75" customHeight="1">
      <c r="B455" s="84"/>
      <c r="C455" s="84"/>
      <c r="D455" s="84"/>
      <c r="E455" s="84"/>
      <c r="F455" s="84"/>
      <c r="G455" s="84"/>
      <c r="H455" s="84"/>
      <c r="I455" s="84"/>
      <c r="J455" s="84"/>
      <c r="K455" s="84"/>
    </row>
    <row r="456" spans="2:11" ht="12.75" customHeight="1">
      <c r="B456" s="84"/>
      <c r="C456" s="84"/>
      <c r="D456" s="84"/>
      <c r="E456" s="84"/>
      <c r="F456" s="84"/>
      <c r="G456" s="84"/>
      <c r="H456" s="84"/>
      <c r="I456" s="84"/>
      <c r="J456" s="84"/>
      <c r="K456" s="84"/>
    </row>
    <row r="457" spans="2:11" ht="12.75" customHeight="1">
      <c r="B457" s="84"/>
      <c r="C457" s="84"/>
      <c r="D457" s="84"/>
      <c r="E457" s="84"/>
      <c r="F457" s="84"/>
      <c r="G457" s="84"/>
      <c r="H457" s="84"/>
      <c r="I457" s="84"/>
      <c r="J457" s="84"/>
      <c r="K457" s="84"/>
    </row>
    <row r="458" spans="2:11" ht="12.75" customHeight="1">
      <c r="B458" s="84"/>
      <c r="C458" s="84"/>
      <c r="D458" s="84"/>
      <c r="E458" s="84"/>
      <c r="F458" s="84"/>
      <c r="G458" s="84"/>
      <c r="H458" s="84"/>
      <c r="I458" s="84"/>
      <c r="J458" s="84"/>
      <c r="K458" s="84"/>
    </row>
    <row r="459" spans="2:11" ht="12.75" customHeight="1">
      <c r="B459" s="84"/>
      <c r="C459" s="84"/>
      <c r="D459" s="84"/>
      <c r="E459" s="84"/>
      <c r="F459" s="84"/>
      <c r="G459" s="84"/>
      <c r="H459" s="84"/>
      <c r="I459" s="84"/>
      <c r="J459" s="84"/>
      <c r="K459" s="84"/>
    </row>
    <row r="460" spans="2:11" ht="12.75" customHeight="1">
      <c r="B460" s="84"/>
      <c r="C460" s="84"/>
      <c r="D460" s="84"/>
      <c r="E460" s="84"/>
      <c r="F460" s="84"/>
      <c r="G460" s="84"/>
      <c r="H460" s="84"/>
      <c r="I460" s="84"/>
      <c r="J460" s="84"/>
      <c r="K460" s="84"/>
    </row>
    <row r="461" spans="2:11" ht="12.75" customHeight="1">
      <c r="B461" s="84"/>
      <c r="C461" s="84"/>
      <c r="D461" s="84"/>
      <c r="E461" s="84"/>
      <c r="F461" s="84"/>
      <c r="G461" s="84"/>
      <c r="H461" s="84"/>
      <c r="I461" s="84"/>
      <c r="J461" s="84"/>
      <c r="K461" s="84"/>
    </row>
    <row r="462" spans="2:11" ht="12.75" customHeight="1">
      <c r="B462" s="84"/>
      <c r="C462" s="84"/>
      <c r="D462" s="84"/>
      <c r="E462" s="84"/>
      <c r="F462" s="84"/>
      <c r="G462" s="84"/>
      <c r="H462" s="84"/>
      <c r="I462" s="84"/>
      <c r="J462" s="84"/>
      <c r="K462" s="84"/>
    </row>
    <row r="463" spans="2:11" ht="12.75" customHeight="1">
      <c r="B463" s="84"/>
      <c r="C463" s="84"/>
      <c r="D463" s="84"/>
      <c r="E463" s="84"/>
      <c r="F463" s="84"/>
      <c r="G463" s="84"/>
      <c r="H463" s="84"/>
      <c r="I463" s="84"/>
      <c r="J463" s="84"/>
      <c r="K463" s="84"/>
    </row>
    <row r="464" spans="2:11" ht="12.75" customHeight="1">
      <c r="B464" s="84"/>
      <c r="C464" s="84"/>
      <c r="D464" s="84"/>
      <c r="E464" s="84"/>
      <c r="F464" s="84"/>
      <c r="G464" s="84"/>
      <c r="H464" s="84"/>
      <c r="I464" s="84"/>
      <c r="J464" s="84"/>
      <c r="K464" s="84"/>
    </row>
    <row r="465" spans="2:11" ht="12.75" customHeight="1">
      <c r="B465" s="84"/>
      <c r="C465" s="84"/>
      <c r="D465" s="84"/>
      <c r="E465" s="84"/>
      <c r="F465" s="84"/>
      <c r="G465" s="84"/>
      <c r="H465" s="84"/>
      <c r="I465" s="84"/>
      <c r="J465" s="84"/>
      <c r="K465" s="84"/>
    </row>
    <row r="466" spans="2:11" ht="12.75" customHeight="1">
      <c r="B466" s="84"/>
      <c r="C466" s="84"/>
      <c r="D466" s="84"/>
      <c r="E466" s="84"/>
      <c r="F466" s="84"/>
      <c r="G466" s="84"/>
      <c r="H466" s="84"/>
      <c r="I466" s="84"/>
      <c r="J466" s="84"/>
      <c r="K466" s="84"/>
    </row>
    <row r="467" spans="2:11" ht="12.75" customHeight="1">
      <c r="B467" s="84"/>
      <c r="C467" s="84"/>
      <c r="D467" s="84"/>
      <c r="E467" s="84"/>
      <c r="F467" s="84"/>
      <c r="G467" s="84"/>
      <c r="H467" s="84"/>
      <c r="I467" s="84"/>
      <c r="J467" s="84"/>
      <c r="K467" s="84"/>
    </row>
    <row r="468" spans="2:11" ht="12.75" customHeight="1">
      <c r="B468" s="84"/>
      <c r="C468" s="84"/>
      <c r="D468" s="84"/>
      <c r="E468" s="84"/>
      <c r="F468" s="84"/>
      <c r="G468" s="84"/>
      <c r="H468" s="84"/>
      <c r="I468" s="84"/>
      <c r="J468" s="84"/>
      <c r="K468" s="84"/>
    </row>
    <row r="469" spans="2:11" ht="12.75" customHeight="1">
      <c r="B469" s="84"/>
      <c r="C469" s="84"/>
      <c r="D469" s="84"/>
      <c r="E469" s="84"/>
      <c r="F469" s="84"/>
      <c r="G469" s="84"/>
      <c r="H469" s="84"/>
      <c r="I469" s="84"/>
      <c r="J469" s="84"/>
      <c r="K469" s="84"/>
    </row>
    <row r="470" spans="2:11" ht="12.75" customHeight="1">
      <c r="B470" s="84"/>
      <c r="C470" s="84"/>
      <c r="D470" s="84"/>
      <c r="E470" s="84"/>
      <c r="F470" s="84"/>
      <c r="G470" s="84"/>
      <c r="H470" s="84"/>
      <c r="I470" s="84"/>
      <c r="J470" s="84"/>
      <c r="K470" s="84"/>
    </row>
    <row r="471" spans="2:11" ht="12.75" customHeight="1">
      <c r="B471" s="84"/>
      <c r="C471" s="84"/>
      <c r="D471" s="84"/>
      <c r="E471" s="84"/>
      <c r="F471" s="84"/>
      <c r="G471" s="84"/>
      <c r="H471" s="84"/>
      <c r="I471" s="84"/>
      <c r="J471" s="84"/>
      <c r="K471" s="84"/>
    </row>
    <row r="472" spans="2:11" ht="12.75" customHeight="1">
      <c r="B472" s="84"/>
      <c r="C472" s="84"/>
      <c r="D472" s="84"/>
      <c r="E472" s="84"/>
      <c r="F472" s="84"/>
      <c r="G472" s="84"/>
      <c r="H472" s="84"/>
      <c r="I472" s="84"/>
      <c r="J472" s="84"/>
      <c r="K472" s="84"/>
    </row>
    <row r="473" spans="2:11" ht="12.75" customHeight="1">
      <c r="B473" s="84"/>
      <c r="C473" s="84"/>
      <c r="D473" s="84"/>
      <c r="E473" s="84"/>
      <c r="F473" s="84"/>
      <c r="G473" s="84"/>
      <c r="H473" s="84"/>
      <c r="I473" s="84"/>
      <c r="J473" s="84"/>
      <c r="K473" s="84"/>
    </row>
    <row r="474" spans="2:11" ht="12.75" customHeight="1">
      <c r="B474" s="84"/>
      <c r="C474" s="84"/>
      <c r="D474" s="84"/>
      <c r="E474" s="84"/>
      <c r="F474" s="84"/>
      <c r="G474" s="84"/>
      <c r="H474" s="84"/>
      <c r="I474" s="84"/>
      <c r="J474" s="84"/>
      <c r="K474" s="84"/>
    </row>
    <row r="475" spans="2:11" ht="12.75" customHeight="1">
      <c r="B475" s="84"/>
      <c r="C475" s="84"/>
      <c r="D475" s="84"/>
      <c r="E475" s="84"/>
      <c r="F475" s="84"/>
      <c r="G475" s="84"/>
      <c r="H475" s="84"/>
      <c r="I475" s="84"/>
      <c r="J475" s="84"/>
      <c r="K475" s="84"/>
    </row>
    <row r="476" spans="2:11" ht="12.75" customHeight="1">
      <c r="B476" s="84"/>
      <c r="C476" s="84"/>
      <c r="D476" s="84"/>
      <c r="E476" s="84"/>
      <c r="F476" s="84"/>
      <c r="G476" s="84"/>
      <c r="H476" s="84"/>
      <c r="I476" s="84"/>
      <c r="J476" s="84"/>
      <c r="K476" s="84"/>
    </row>
    <row r="477" spans="2:11" ht="12.75" customHeight="1">
      <c r="B477" s="84"/>
      <c r="C477" s="84"/>
      <c r="D477" s="84"/>
      <c r="E477" s="84"/>
      <c r="F477" s="84"/>
      <c r="G477" s="84"/>
      <c r="H477" s="84"/>
      <c r="I477" s="84"/>
      <c r="J477" s="84"/>
      <c r="K477" s="84"/>
    </row>
    <row r="478" spans="2:11" ht="12.75" customHeight="1">
      <c r="B478" s="84"/>
      <c r="C478" s="84"/>
      <c r="D478" s="84"/>
      <c r="E478" s="84"/>
      <c r="F478" s="84"/>
      <c r="G478" s="84"/>
      <c r="H478" s="84"/>
      <c r="I478" s="84"/>
      <c r="J478" s="84"/>
      <c r="K478" s="84"/>
    </row>
    <row r="479" spans="2:11" ht="12.75" customHeight="1">
      <c r="B479" s="84"/>
      <c r="C479" s="84"/>
      <c r="D479" s="84"/>
      <c r="E479" s="84"/>
      <c r="F479" s="84"/>
      <c r="G479" s="84"/>
      <c r="H479" s="84"/>
      <c r="I479" s="84"/>
      <c r="J479" s="84"/>
      <c r="K479" s="84"/>
    </row>
    <row r="480" spans="2:11" ht="12.75" customHeight="1">
      <c r="B480" s="84"/>
      <c r="C480" s="84"/>
      <c r="D480" s="84"/>
      <c r="E480" s="84"/>
      <c r="F480" s="84"/>
      <c r="G480" s="84"/>
      <c r="H480" s="84"/>
      <c r="I480" s="84"/>
      <c r="J480" s="84"/>
      <c r="K480" s="84"/>
    </row>
    <row r="481" spans="2:11" ht="12.75" customHeight="1">
      <c r="B481" s="84"/>
      <c r="C481" s="84"/>
      <c r="D481" s="84"/>
      <c r="E481" s="84"/>
      <c r="F481" s="84"/>
      <c r="G481" s="84"/>
      <c r="H481" s="84"/>
      <c r="I481" s="84"/>
      <c r="J481" s="84"/>
      <c r="K481" s="84"/>
    </row>
    <row r="482" spans="2:11" ht="12.75" customHeight="1">
      <c r="B482" s="84"/>
      <c r="C482" s="84"/>
      <c r="D482" s="84"/>
      <c r="E482" s="84"/>
      <c r="F482" s="84"/>
      <c r="G482" s="84"/>
      <c r="H482" s="84"/>
      <c r="I482" s="84"/>
      <c r="J482" s="84"/>
      <c r="K482" s="84"/>
    </row>
    <row r="483" spans="2:11" ht="12.75" customHeight="1">
      <c r="B483" s="84"/>
      <c r="C483" s="84"/>
      <c r="D483" s="84"/>
      <c r="E483" s="84"/>
      <c r="F483" s="84"/>
      <c r="G483" s="84"/>
      <c r="H483" s="84"/>
      <c r="I483" s="84"/>
      <c r="J483" s="84"/>
      <c r="K483" s="84"/>
    </row>
    <row r="484" spans="2:11" ht="12.75" customHeight="1">
      <c r="B484" s="84"/>
      <c r="C484" s="84"/>
      <c r="D484" s="84"/>
      <c r="E484" s="84"/>
      <c r="F484" s="84"/>
      <c r="G484" s="84"/>
      <c r="H484" s="84"/>
      <c r="I484" s="84"/>
      <c r="J484" s="84"/>
      <c r="K484" s="84"/>
    </row>
    <row r="485" spans="2:11" ht="12.75" customHeight="1">
      <c r="B485" s="84"/>
      <c r="C485" s="84"/>
      <c r="D485" s="84"/>
      <c r="E485" s="84"/>
      <c r="F485" s="84"/>
      <c r="G485" s="84"/>
      <c r="H485" s="84"/>
      <c r="I485" s="84"/>
      <c r="J485" s="84"/>
      <c r="K485" s="84"/>
    </row>
    <row r="486" spans="2:11" ht="12.75" customHeight="1">
      <c r="B486" s="84"/>
      <c r="C486" s="84"/>
      <c r="D486" s="84"/>
      <c r="E486" s="84"/>
      <c r="F486" s="84"/>
      <c r="G486" s="84"/>
      <c r="H486" s="84"/>
      <c r="I486" s="84"/>
      <c r="J486" s="84"/>
      <c r="K486" s="84"/>
    </row>
    <row r="487" spans="2:11" ht="12.75" customHeight="1">
      <c r="B487" s="84"/>
      <c r="C487" s="84"/>
      <c r="D487" s="84"/>
      <c r="E487" s="84"/>
      <c r="F487" s="84"/>
      <c r="G487" s="84"/>
      <c r="H487" s="84"/>
      <c r="I487" s="84"/>
      <c r="J487" s="84"/>
      <c r="K487" s="84"/>
    </row>
    <row r="488" spans="2:11" ht="12.75" customHeight="1">
      <c r="B488" s="84"/>
      <c r="C488" s="84"/>
      <c r="D488" s="84"/>
      <c r="E488" s="84"/>
      <c r="F488" s="84"/>
      <c r="G488" s="84"/>
      <c r="H488" s="84"/>
      <c r="I488" s="84"/>
      <c r="J488" s="84"/>
      <c r="K488" s="84"/>
    </row>
    <row r="489" spans="2:11" ht="12.75" customHeight="1">
      <c r="B489" s="84"/>
      <c r="C489" s="84"/>
      <c r="D489" s="84"/>
      <c r="E489" s="84"/>
      <c r="F489" s="84"/>
      <c r="G489" s="84"/>
      <c r="H489" s="84"/>
      <c r="I489" s="84"/>
      <c r="J489" s="84"/>
      <c r="K489" s="84"/>
    </row>
    <row r="490" spans="2:11" ht="12.75" customHeight="1">
      <c r="B490" s="84"/>
      <c r="C490" s="84"/>
      <c r="D490" s="84"/>
      <c r="E490" s="84"/>
      <c r="F490" s="84"/>
      <c r="G490" s="84"/>
      <c r="H490" s="84"/>
      <c r="I490" s="84"/>
      <c r="J490" s="84"/>
      <c r="K490" s="84"/>
    </row>
    <row r="491" spans="2:11" ht="12.75" customHeight="1">
      <c r="B491" s="84"/>
      <c r="C491" s="84"/>
      <c r="D491" s="84"/>
      <c r="E491" s="84"/>
      <c r="F491" s="84"/>
      <c r="G491" s="84"/>
      <c r="H491" s="84"/>
      <c r="I491" s="84"/>
      <c r="J491" s="84"/>
      <c r="K491" s="84"/>
    </row>
    <row r="492" spans="2:11" ht="12.75" customHeight="1">
      <c r="B492" s="84"/>
      <c r="C492" s="84"/>
      <c r="D492" s="84"/>
      <c r="E492" s="84"/>
      <c r="F492" s="84"/>
      <c r="G492" s="84"/>
      <c r="H492" s="84"/>
      <c r="I492" s="84"/>
      <c r="J492" s="84"/>
      <c r="K492" s="84"/>
    </row>
    <row r="493" spans="2:11" ht="12.75" customHeight="1">
      <c r="B493" s="84"/>
      <c r="C493" s="84"/>
      <c r="D493" s="84"/>
      <c r="E493" s="84"/>
      <c r="F493" s="84"/>
      <c r="G493" s="84"/>
      <c r="H493" s="84"/>
      <c r="I493" s="84"/>
      <c r="J493" s="84"/>
      <c r="K493" s="84"/>
    </row>
    <row r="494" spans="2:11" ht="12.75" customHeight="1">
      <c r="B494" s="84"/>
      <c r="C494" s="84"/>
      <c r="D494" s="84"/>
      <c r="E494" s="84"/>
      <c r="F494" s="84"/>
      <c r="G494" s="84"/>
      <c r="H494" s="84"/>
      <c r="I494" s="84"/>
      <c r="J494" s="84"/>
      <c r="K494" s="84"/>
    </row>
    <row r="495" spans="2:11" ht="12.75" customHeight="1">
      <c r="B495" s="84"/>
      <c r="C495" s="84"/>
      <c r="D495" s="84"/>
      <c r="E495" s="84"/>
      <c r="F495" s="84"/>
      <c r="G495" s="84"/>
      <c r="H495" s="84"/>
      <c r="I495" s="84"/>
      <c r="J495" s="84"/>
      <c r="K495" s="84"/>
    </row>
    <row r="496" spans="2:11" ht="12.75" customHeight="1">
      <c r="B496" s="84"/>
      <c r="C496" s="84"/>
      <c r="D496" s="84"/>
      <c r="E496" s="84"/>
      <c r="F496" s="84"/>
      <c r="G496" s="84"/>
      <c r="H496" s="84"/>
      <c r="I496" s="84"/>
      <c r="J496" s="84"/>
      <c r="K496" s="84"/>
    </row>
    <row r="497" spans="2:11" ht="12.75" customHeight="1">
      <c r="B497" s="84"/>
      <c r="C497" s="84"/>
      <c r="D497" s="84"/>
      <c r="E497" s="84"/>
      <c r="F497" s="84"/>
      <c r="G497" s="84"/>
      <c r="H497" s="84"/>
      <c r="I497" s="84"/>
      <c r="J497" s="84"/>
      <c r="K497" s="84"/>
    </row>
    <row r="498" spans="2:11" ht="12.75" customHeight="1">
      <c r="B498" s="84"/>
      <c r="C498" s="84"/>
      <c r="D498" s="84"/>
      <c r="E498" s="84"/>
      <c r="F498" s="84"/>
      <c r="G498" s="84"/>
      <c r="H498" s="84"/>
      <c r="I498" s="84"/>
      <c r="J498" s="84"/>
      <c r="K498" s="84"/>
    </row>
    <row r="499" spans="2:11" ht="12.75" customHeight="1">
      <c r="B499" s="84"/>
      <c r="C499" s="84"/>
      <c r="D499" s="84"/>
      <c r="E499" s="84"/>
      <c r="F499" s="84"/>
      <c r="G499" s="84"/>
      <c r="H499" s="84"/>
      <c r="I499" s="84"/>
      <c r="J499" s="84"/>
      <c r="K499" s="84"/>
    </row>
    <row r="500" spans="2:11" ht="12.75" customHeight="1">
      <c r="B500" s="84"/>
      <c r="C500" s="84"/>
      <c r="D500" s="84"/>
      <c r="E500" s="84"/>
      <c r="F500" s="84"/>
      <c r="G500" s="84"/>
      <c r="H500" s="84"/>
      <c r="I500" s="84"/>
      <c r="J500" s="84"/>
      <c r="K500" s="84"/>
    </row>
    <row r="501" spans="2:11" ht="12.75" customHeight="1">
      <c r="B501" s="84"/>
      <c r="C501" s="84"/>
      <c r="D501" s="84"/>
      <c r="E501" s="84"/>
      <c r="F501" s="84"/>
      <c r="G501" s="84"/>
      <c r="H501" s="84"/>
      <c r="I501" s="84"/>
      <c r="J501" s="84"/>
      <c r="K501" s="84"/>
    </row>
    <row r="502" spans="2:11" ht="12.75" customHeight="1">
      <c r="B502" s="84"/>
      <c r="C502" s="84"/>
      <c r="D502" s="84"/>
      <c r="E502" s="84"/>
      <c r="F502" s="84"/>
      <c r="G502" s="84"/>
      <c r="H502" s="84"/>
      <c r="I502" s="84"/>
      <c r="J502" s="84"/>
      <c r="K502" s="84"/>
    </row>
    <row r="503" spans="2:11" ht="12.75" customHeight="1">
      <c r="B503" s="84"/>
      <c r="C503" s="84"/>
      <c r="D503" s="84"/>
      <c r="E503" s="84"/>
      <c r="F503" s="84"/>
      <c r="G503" s="84"/>
      <c r="H503" s="84"/>
      <c r="I503" s="84"/>
      <c r="J503" s="84"/>
      <c r="K503" s="84"/>
    </row>
    <row r="504" spans="2:11" ht="12.75" customHeight="1">
      <c r="B504" s="84"/>
      <c r="C504" s="84"/>
      <c r="D504" s="84"/>
      <c r="E504" s="84"/>
      <c r="F504" s="84"/>
      <c r="G504" s="84"/>
      <c r="H504" s="84"/>
      <c r="I504" s="84"/>
      <c r="J504" s="84"/>
      <c r="K504" s="84"/>
    </row>
    <row r="505" spans="2:11" ht="12.75" customHeight="1">
      <c r="B505" s="84"/>
      <c r="C505" s="84"/>
      <c r="D505" s="84"/>
      <c r="E505" s="84"/>
      <c r="F505" s="84"/>
      <c r="G505" s="84"/>
      <c r="H505" s="84"/>
      <c r="I505" s="84"/>
      <c r="J505" s="84"/>
      <c r="K505" s="84"/>
    </row>
    <row r="506" spans="2:11" ht="12.75" customHeight="1">
      <c r="B506" s="84"/>
      <c r="C506" s="84"/>
      <c r="D506" s="84"/>
      <c r="E506" s="84"/>
      <c r="F506" s="84"/>
      <c r="G506" s="84"/>
      <c r="H506" s="84"/>
      <c r="I506" s="84"/>
      <c r="J506" s="84"/>
      <c r="K506" s="84"/>
    </row>
    <row r="507" spans="2:11" ht="12.75" customHeight="1">
      <c r="B507" s="84"/>
      <c r="C507" s="84"/>
      <c r="D507" s="84"/>
      <c r="E507" s="84"/>
      <c r="F507" s="84"/>
      <c r="G507" s="84"/>
      <c r="H507" s="84"/>
      <c r="I507" s="84"/>
      <c r="J507" s="84"/>
      <c r="K507" s="84"/>
    </row>
    <row r="508" spans="2:11" ht="12.75" customHeight="1">
      <c r="B508" s="84"/>
      <c r="C508" s="84"/>
      <c r="D508" s="84"/>
      <c r="E508" s="84"/>
      <c r="F508" s="84"/>
      <c r="G508" s="84"/>
      <c r="H508" s="84"/>
      <c r="I508" s="84"/>
      <c r="J508" s="84"/>
      <c r="K508" s="84"/>
    </row>
    <row r="509" spans="2:11" ht="12.75" customHeight="1">
      <c r="B509" s="84"/>
      <c r="C509" s="84"/>
      <c r="D509" s="84"/>
      <c r="E509" s="84"/>
      <c r="F509" s="84"/>
      <c r="G509" s="84"/>
      <c r="H509" s="84"/>
      <c r="I509" s="84"/>
      <c r="J509" s="84"/>
      <c r="K509" s="84"/>
    </row>
    <row r="510" spans="2:11" ht="12.75" customHeight="1">
      <c r="B510" s="84"/>
      <c r="C510" s="84"/>
      <c r="D510" s="84"/>
      <c r="E510" s="84"/>
      <c r="F510" s="84"/>
      <c r="G510" s="84"/>
      <c r="H510" s="84"/>
      <c r="I510" s="84"/>
      <c r="J510" s="84"/>
      <c r="K510" s="84"/>
    </row>
    <row r="511" spans="2:11" ht="12.75" customHeight="1">
      <c r="B511" s="84"/>
      <c r="C511" s="84"/>
      <c r="D511" s="84"/>
      <c r="E511" s="84"/>
      <c r="F511" s="84"/>
      <c r="G511" s="84"/>
      <c r="H511" s="84"/>
      <c r="I511" s="84"/>
      <c r="J511" s="84"/>
      <c r="K511" s="84"/>
    </row>
    <row r="512" spans="2:11" ht="12.75" customHeight="1">
      <c r="B512" s="84"/>
      <c r="C512" s="84"/>
      <c r="D512" s="84"/>
      <c r="E512" s="84"/>
      <c r="F512" s="84"/>
      <c r="G512" s="84"/>
      <c r="H512" s="84"/>
      <c r="I512" s="84"/>
      <c r="J512" s="84"/>
      <c r="K512" s="84"/>
    </row>
    <row r="513" spans="2:11" ht="12.75" customHeight="1">
      <c r="B513" s="84"/>
      <c r="C513" s="84"/>
      <c r="D513" s="84"/>
      <c r="E513" s="84"/>
      <c r="F513" s="84"/>
      <c r="G513" s="84"/>
      <c r="H513" s="84"/>
      <c r="I513" s="84"/>
      <c r="J513" s="84"/>
      <c r="K513" s="84"/>
    </row>
    <row r="514" spans="2:11" ht="12.75" customHeight="1">
      <c r="B514" s="84"/>
      <c r="C514" s="84"/>
      <c r="D514" s="84"/>
      <c r="E514" s="84"/>
      <c r="F514" s="84"/>
      <c r="G514" s="84"/>
      <c r="H514" s="84"/>
      <c r="I514" s="84"/>
      <c r="J514" s="84"/>
      <c r="K514" s="84"/>
    </row>
    <row r="515" spans="2:11" ht="12.75" customHeight="1">
      <c r="B515" s="84"/>
      <c r="C515" s="84"/>
      <c r="D515" s="84"/>
      <c r="E515" s="84"/>
      <c r="F515" s="84"/>
      <c r="G515" s="84"/>
      <c r="H515" s="84"/>
      <c r="I515" s="84"/>
      <c r="J515" s="84"/>
      <c r="K515" s="84"/>
    </row>
    <row r="516" spans="2:11" ht="12.75" customHeight="1">
      <c r="B516" s="84"/>
      <c r="C516" s="84"/>
      <c r="D516" s="84"/>
      <c r="E516" s="84"/>
      <c r="F516" s="84"/>
      <c r="G516" s="84"/>
      <c r="H516" s="84"/>
      <c r="I516" s="84"/>
      <c r="J516" s="84"/>
      <c r="K516" s="84"/>
    </row>
    <row r="517" spans="2:11" ht="12.75" customHeight="1">
      <c r="B517" s="84"/>
      <c r="C517" s="84"/>
      <c r="D517" s="84"/>
      <c r="E517" s="84"/>
      <c r="F517" s="84"/>
      <c r="G517" s="84"/>
      <c r="H517" s="84"/>
      <c r="I517" s="84"/>
      <c r="J517" s="84"/>
      <c r="K517" s="84"/>
    </row>
    <row r="518" spans="2:11" ht="12.75" customHeight="1">
      <c r="B518" s="84"/>
      <c r="C518" s="84"/>
      <c r="D518" s="84"/>
      <c r="E518" s="84"/>
      <c r="F518" s="84"/>
      <c r="G518" s="84"/>
      <c r="H518" s="84"/>
      <c r="I518" s="84"/>
      <c r="J518" s="84"/>
      <c r="K518" s="84"/>
    </row>
    <row r="519" spans="2:11" ht="12.75" customHeight="1">
      <c r="B519" s="84"/>
      <c r="C519" s="84"/>
      <c r="D519" s="84"/>
      <c r="E519" s="84"/>
      <c r="F519" s="84"/>
      <c r="G519" s="84"/>
      <c r="H519" s="84"/>
      <c r="I519" s="84"/>
      <c r="J519" s="84"/>
      <c r="K519" s="84"/>
    </row>
    <row r="520" spans="2:11" ht="12.75" customHeight="1">
      <c r="B520" s="84"/>
      <c r="C520" s="84"/>
      <c r="D520" s="84"/>
      <c r="E520" s="84"/>
      <c r="F520" s="84"/>
      <c r="G520" s="84"/>
      <c r="H520" s="84"/>
      <c r="I520" s="84"/>
      <c r="J520" s="84"/>
      <c r="K520" s="84"/>
    </row>
    <row r="521" spans="2:11" ht="12.75" customHeight="1">
      <c r="B521" s="84"/>
      <c r="C521" s="84"/>
      <c r="D521" s="84"/>
      <c r="E521" s="84"/>
      <c r="F521" s="84"/>
      <c r="G521" s="84"/>
      <c r="H521" s="84"/>
      <c r="I521" s="84"/>
      <c r="J521" s="84"/>
      <c r="K521" s="84"/>
    </row>
    <row r="522" spans="2:11" ht="12.75" customHeight="1">
      <c r="B522" s="84"/>
      <c r="C522" s="84"/>
      <c r="D522" s="84"/>
      <c r="E522" s="84"/>
      <c r="F522" s="84"/>
      <c r="G522" s="84"/>
      <c r="H522" s="84"/>
      <c r="I522" s="84"/>
      <c r="J522" s="84"/>
      <c r="K522" s="84"/>
    </row>
    <row r="523" spans="2:11" ht="12.75" customHeight="1">
      <c r="B523" s="84"/>
      <c r="C523" s="84"/>
      <c r="D523" s="84"/>
      <c r="E523" s="84"/>
      <c r="F523" s="84"/>
      <c r="G523" s="84"/>
      <c r="H523" s="84"/>
      <c r="I523" s="84"/>
      <c r="J523" s="84"/>
      <c r="K523" s="84"/>
    </row>
    <row r="524" spans="2:11" ht="12.75" customHeight="1">
      <c r="B524" s="84"/>
      <c r="C524" s="84"/>
      <c r="D524" s="84"/>
      <c r="E524" s="84"/>
      <c r="F524" s="84"/>
      <c r="G524" s="84"/>
      <c r="H524" s="84"/>
      <c r="I524" s="84"/>
      <c r="J524" s="84"/>
      <c r="K524" s="84"/>
    </row>
    <row r="525" spans="2:11" ht="12.75" customHeight="1">
      <c r="B525" s="84"/>
      <c r="C525" s="84"/>
      <c r="D525" s="84"/>
      <c r="E525" s="84"/>
      <c r="F525" s="84"/>
      <c r="G525" s="84"/>
      <c r="H525" s="84"/>
      <c r="I525" s="84"/>
      <c r="J525" s="84"/>
      <c r="K525" s="84"/>
    </row>
    <row r="526" spans="2:11" ht="12.75" customHeight="1">
      <c r="B526" s="84"/>
      <c r="C526" s="84"/>
      <c r="D526" s="84"/>
      <c r="E526" s="84"/>
      <c r="F526" s="84"/>
      <c r="G526" s="84"/>
      <c r="H526" s="84"/>
      <c r="I526" s="84"/>
      <c r="J526" s="84"/>
      <c r="K526" s="84"/>
    </row>
    <row r="527" spans="2:11" ht="12.75" customHeight="1">
      <c r="B527" s="84"/>
      <c r="C527" s="84"/>
      <c r="D527" s="84"/>
      <c r="E527" s="84"/>
      <c r="F527" s="84"/>
      <c r="G527" s="84"/>
      <c r="H527" s="84"/>
      <c r="I527" s="84"/>
      <c r="J527" s="84"/>
      <c r="K527" s="84"/>
    </row>
    <row r="528" spans="2:11" ht="12.75" customHeight="1">
      <c r="B528" s="84"/>
      <c r="C528" s="84"/>
      <c r="D528" s="84"/>
      <c r="E528" s="84"/>
      <c r="F528" s="84"/>
      <c r="G528" s="84"/>
      <c r="H528" s="84"/>
      <c r="I528" s="84"/>
      <c r="J528" s="84"/>
      <c r="K528" s="84"/>
    </row>
    <row r="529" spans="2:11" ht="12.75" customHeight="1">
      <c r="B529" s="84"/>
      <c r="C529" s="84"/>
      <c r="D529" s="84"/>
      <c r="E529" s="84"/>
      <c r="F529" s="84"/>
      <c r="G529" s="84"/>
      <c r="H529" s="84"/>
      <c r="I529" s="84"/>
      <c r="J529" s="84"/>
      <c r="K529" s="84"/>
    </row>
    <row r="530" spans="2:11" ht="12.75" customHeight="1">
      <c r="B530" s="84"/>
      <c r="C530" s="84"/>
      <c r="D530" s="84"/>
      <c r="E530" s="84"/>
      <c r="F530" s="84"/>
      <c r="G530" s="84"/>
      <c r="H530" s="84"/>
      <c r="I530" s="84"/>
      <c r="J530" s="84"/>
      <c r="K530" s="84"/>
    </row>
    <row r="531" spans="2:11" ht="12.75" customHeight="1">
      <c r="B531" s="84"/>
      <c r="C531" s="84"/>
      <c r="D531" s="84"/>
      <c r="E531" s="84"/>
      <c r="F531" s="84"/>
      <c r="G531" s="84"/>
      <c r="H531" s="84"/>
      <c r="I531" s="84"/>
      <c r="J531" s="84"/>
      <c r="K531" s="84"/>
    </row>
    <row r="532" spans="2:11" ht="12.75" customHeight="1">
      <c r="B532" s="84"/>
      <c r="C532" s="84"/>
      <c r="D532" s="84"/>
      <c r="E532" s="84"/>
      <c r="F532" s="84"/>
      <c r="G532" s="84"/>
      <c r="H532" s="84"/>
      <c r="I532" s="84"/>
      <c r="J532" s="84"/>
      <c r="K532" s="84"/>
    </row>
    <row r="533" spans="2:11" ht="12.75" customHeight="1">
      <c r="B533" s="84"/>
      <c r="C533" s="84"/>
      <c r="D533" s="84"/>
      <c r="E533" s="84"/>
      <c r="F533" s="84"/>
      <c r="G533" s="84"/>
      <c r="H533" s="84"/>
      <c r="I533" s="84"/>
      <c r="J533" s="84"/>
      <c r="K533" s="84"/>
    </row>
    <row r="534" spans="2:11" ht="12.75" customHeight="1">
      <c r="B534" s="84"/>
      <c r="C534" s="84"/>
      <c r="D534" s="84"/>
      <c r="E534" s="84"/>
      <c r="F534" s="84"/>
      <c r="G534" s="84"/>
      <c r="H534" s="84"/>
      <c r="I534" s="84"/>
      <c r="J534" s="84"/>
      <c r="K534" s="84"/>
    </row>
    <row r="535" spans="2:11" ht="12.75" customHeight="1">
      <c r="B535" s="84"/>
      <c r="C535" s="84"/>
      <c r="D535" s="84"/>
      <c r="E535" s="84"/>
      <c r="F535" s="84"/>
      <c r="G535" s="84"/>
      <c r="H535" s="84"/>
      <c r="I535" s="84"/>
      <c r="J535" s="84"/>
      <c r="K535" s="84"/>
    </row>
    <row r="536" spans="2:11" ht="12.75" customHeight="1">
      <c r="B536" s="84"/>
      <c r="C536" s="84"/>
      <c r="D536" s="84"/>
      <c r="E536" s="84"/>
      <c r="F536" s="84"/>
      <c r="G536" s="84"/>
      <c r="H536" s="84"/>
      <c r="I536" s="84"/>
      <c r="J536" s="84"/>
      <c r="K536" s="84"/>
    </row>
    <row r="537" spans="2:11" ht="12.75" customHeight="1">
      <c r="B537" s="84"/>
      <c r="C537" s="84"/>
      <c r="D537" s="84"/>
      <c r="E537" s="84"/>
      <c r="F537" s="84"/>
      <c r="G537" s="84"/>
      <c r="H537" s="84"/>
      <c r="I537" s="84"/>
      <c r="J537" s="84"/>
      <c r="K537" s="84"/>
    </row>
    <row r="538" spans="2:11" ht="12.75" customHeight="1">
      <c r="B538" s="84"/>
      <c r="C538" s="84"/>
      <c r="D538" s="84"/>
      <c r="E538" s="84"/>
      <c r="F538" s="84"/>
      <c r="G538" s="84"/>
      <c r="H538" s="84"/>
      <c r="I538" s="84"/>
      <c r="J538" s="84"/>
      <c r="K538" s="84"/>
    </row>
    <row r="539" spans="2:11" ht="12.75" customHeight="1">
      <c r="B539" s="84"/>
      <c r="C539" s="84"/>
      <c r="D539" s="84"/>
      <c r="E539" s="84"/>
      <c r="F539" s="84"/>
      <c r="G539" s="84"/>
      <c r="H539" s="84"/>
      <c r="I539" s="84"/>
      <c r="J539" s="84"/>
      <c r="K539" s="84"/>
    </row>
    <row r="540" spans="2:11" ht="12.75" customHeight="1">
      <c r="B540" s="84"/>
      <c r="C540" s="84"/>
      <c r="D540" s="84"/>
      <c r="E540" s="84"/>
      <c r="F540" s="84"/>
      <c r="G540" s="84"/>
      <c r="H540" s="84"/>
      <c r="I540" s="84"/>
      <c r="J540" s="84"/>
      <c r="K540" s="84"/>
    </row>
    <row r="541" spans="2:11" ht="12.75" customHeight="1">
      <c r="B541" s="84"/>
      <c r="C541" s="84"/>
      <c r="D541" s="84"/>
      <c r="E541" s="84"/>
      <c r="F541" s="84"/>
      <c r="G541" s="84"/>
      <c r="H541" s="84"/>
      <c r="I541" s="84"/>
      <c r="J541" s="84"/>
      <c r="K541" s="84"/>
    </row>
    <row r="542" spans="2:11" ht="12.75" customHeight="1">
      <c r="B542" s="84"/>
      <c r="C542" s="84"/>
      <c r="D542" s="84"/>
      <c r="E542" s="84"/>
      <c r="F542" s="84"/>
      <c r="G542" s="84"/>
      <c r="H542" s="84"/>
      <c r="I542" s="84"/>
      <c r="J542" s="84"/>
      <c r="K542" s="84"/>
    </row>
    <row r="543" spans="2:11" ht="12.75" customHeight="1">
      <c r="B543" s="84"/>
      <c r="C543" s="84"/>
      <c r="D543" s="84"/>
      <c r="E543" s="84"/>
      <c r="F543" s="84"/>
      <c r="G543" s="84"/>
      <c r="H543" s="84"/>
      <c r="I543" s="84"/>
      <c r="J543" s="84"/>
      <c r="K543" s="84"/>
    </row>
    <row r="544" spans="2:11" ht="12.75" customHeight="1">
      <c r="B544" s="84"/>
      <c r="C544" s="84"/>
      <c r="D544" s="84"/>
      <c r="E544" s="84"/>
      <c r="F544" s="84"/>
      <c r="G544" s="84"/>
      <c r="H544" s="84"/>
      <c r="I544" s="84"/>
      <c r="J544" s="84"/>
      <c r="K544" s="84"/>
    </row>
    <row r="545" spans="2:11" ht="12.75" customHeight="1">
      <c r="B545" s="84"/>
      <c r="C545" s="84"/>
      <c r="D545" s="84"/>
      <c r="E545" s="84"/>
      <c r="F545" s="84"/>
      <c r="G545" s="84"/>
      <c r="H545" s="84"/>
      <c r="I545" s="84"/>
      <c r="J545" s="84"/>
      <c r="K545" s="84"/>
    </row>
    <row r="546" spans="2:11" ht="12.75" customHeight="1">
      <c r="B546" s="84"/>
      <c r="C546" s="84"/>
      <c r="D546" s="84"/>
      <c r="E546" s="84"/>
      <c r="F546" s="84"/>
      <c r="G546" s="84"/>
      <c r="H546" s="84"/>
      <c r="I546" s="84"/>
      <c r="J546" s="84"/>
      <c r="K546" s="84"/>
    </row>
    <row r="547" spans="2:11" ht="12.75" customHeight="1">
      <c r="B547" s="84"/>
      <c r="C547" s="84"/>
      <c r="D547" s="84"/>
      <c r="E547" s="84"/>
      <c r="F547" s="84"/>
      <c r="G547" s="84"/>
      <c r="H547" s="84"/>
      <c r="I547" s="84"/>
      <c r="J547" s="84"/>
      <c r="K547" s="84"/>
    </row>
    <row r="548" spans="2:11" ht="12.75" customHeight="1">
      <c r="B548" s="84"/>
      <c r="C548" s="84"/>
      <c r="D548" s="84"/>
      <c r="E548" s="84"/>
      <c r="F548" s="84"/>
      <c r="G548" s="84"/>
      <c r="H548" s="84"/>
      <c r="I548" s="84"/>
      <c r="J548" s="84"/>
      <c r="K548" s="84"/>
    </row>
    <row r="549" spans="2:11" ht="12.75" customHeight="1">
      <c r="B549" s="84"/>
      <c r="C549" s="84"/>
      <c r="D549" s="84"/>
      <c r="E549" s="84"/>
      <c r="F549" s="84"/>
      <c r="G549" s="84"/>
      <c r="H549" s="84"/>
      <c r="I549" s="84"/>
      <c r="J549" s="84"/>
      <c r="K549" s="84"/>
    </row>
    <row r="550" spans="2:11" ht="12.75" customHeight="1">
      <c r="B550" s="84"/>
      <c r="C550" s="84"/>
      <c r="D550" s="84"/>
      <c r="E550" s="84"/>
      <c r="F550" s="84"/>
      <c r="G550" s="84"/>
      <c r="H550" s="84"/>
      <c r="I550" s="84"/>
      <c r="J550" s="84"/>
      <c r="K550" s="84"/>
    </row>
    <row r="551" spans="2:11" ht="12.75" customHeight="1">
      <c r="B551" s="84"/>
      <c r="C551" s="84"/>
      <c r="D551" s="84"/>
      <c r="E551" s="84"/>
      <c r="F551" s="84"/>
      <c r="G551" s="84"/>
      <c r="H551" s="84"/>
      <c r="I551" s="84"/>
      <c r="J551" s="84"/>
      <c r="K551" s="84"/>
    </row>
    <row r="552" spans="2:11" ht="12.75" customHeight="1">
      <c r="B552" s="84"/>
      <c r="C552" s="84"/>
      <c r="D552" s="84"/>
      <c r="E552" s="84"/>
      <c r="F552" s="84"/>
      <c r="G552" s="84"/>
      <c r="H552" s="84"/>
      <c r="I552" s="84"/>
      <c r="J552" s="84"/>
      <c r="K552" s="84"/>
    </row>
    <row r="553" spans="2:11" ht="12.75" customHeight="1">
      <c r="B553" s="84"/>
      <c r="C553" s="84"/>
      <c r="D553" s="84"/>
      <c r="E553" s="84"/>
      <c r="F553" s="84"/>
      <c r="G553" s="84"/>
      <c r="H553" s="84"/>
      <c r="I553" s="84"/>
      <c r="J553" s="84"/>
      <c r="K553" s="84"/>
    </row>
    <row r="554" spans="2:11" ht="12.75" customHeight="1">
      <c r="B554" s="84"/>
      <c r="C554" s="84"/>
      <c r="D554" s="84"/>
      <c r="E554" s="84"/>
      <c r="F554" s="84"/>
      <c r="G554" s="84"/>
      <c r="H554" s="84"/>
      <c r="I554" s="84"/>
      <c r="J554" s="84"/>
      <c r="K554" s="84"/>
    </row>
    <row r="555" spans="2:11" ht="12.75" customHeight="1">
      <c r="B555" s="84"/>
      <c r="C555" s="84"/>
      <c r="D555" s="84"/>
      <c r="E555" s="84"/>
      <c r="F555" s="84"/>
      <c r="G555" s="84"/>
      <c r="H555" s="84"/>
      <c r="I555" s="84"/>
      <c r="J555" s="84"/>
      <c r="K555" s="84"/>
    </row>
    <row r="556" spans="2:11" ht="12.75" customHeight="1">
      <c r="B556" s="84"/>
      <c r="C556" s="84"/>
      <c r="D556" s="84"/>
      <c r="E556" s="84"/>
      <c r="F556" s="84"/>
      <c r="G556" s="84"/>
      <c r="H556" s="84"/>
      <c r="I556" s="84"/>
      <c r="J556" s="84"/>
      <c r="K556" s="84"/>
    </row>
    <row r="557" spans="2:11" ht="12.75" customHeight="1">
      <c r="B557" s="84"/>
      <c r="C557" s="84"/>
      <c r="D557" s="84"/>
      <c r="E557" s="84"/>
      <c r="F557" s="84"/>
      <c r="G557" s="84"/>
      <c r="H557" s="84"/>
      <c r="I557" s="84"/>
      <c r="J557" s="84"/>
      <c r="K557" s="84"/>
    </row>
    <row r="558" spans="2:11" ht="12.75" customHeight="1">
      <c r="B558" s="84"/>
      <c r="C558" s="84"/>
      <c r="D558" s="84"/>
      <c r="E558" s="84"/>
      <c r="F558" s="84"/>
      <c r="G558" s="84"/>
      <c r="H558" s="84"/>
      <c r="I558" s="84"/>
      <c r="J558" s="84"/>
      <c r="K558" s="84"/>
    </row>
    <row r="559" spans="2:11" ht="12.75" customHeight="1">
      <c r="B559" s="84"/>
      <c r="C559" s="84"/>
      <c r="D559" s="84"/>
      <c r="E559" s="84"/>
      <c r="F559" s="84"/>
      <c r="G559" s="84"/>
      <c r="H559" s="84"/>
      <c r="I559" s="84"/>
      <c r="J559" s="84"/>
      <c r="K559" s="84"/>
    </row>
    <row r="560" spans="2:11" ht="12.75" customHeight="1">
      <c r="B560" s="84"/>
      <c r="C560" s="84"/>
      <c r="D560" s="84"/>
      <c r="E560" s="84"/>
      <c r="F560" s="84"/>
      <c r="G560" s="84"/>
      <c r="H560" s="84"/>
      <c r="I560" s="84"/>
      <c r="J560" s="84"/>
      <c r="K560" s="84"/>
    </row>
    <row r="561" spans="2:11" ht="12.75" customHeight="1">
      <c r="B561" s="84"/>
      <c r="C561" s="84"/>
      <c r="D561" s="84"/>
      <c r="E561" s="84"/>
      <c r="F561" s="84"/>
      <c r="G561" s="84"/>
      <c r="H561" s="84"/>
      <c r="I561" s="84"/>
      <c r="J561" s="84"/>
      <c r="K561" s="84"/>
    </row>
    <row r="562" spans="2:11" ht="12.75" customHeight="1">
      <c r="B562" s="84"/>
      <c r="C562" s="84"/>
      <c r="D562" s="84"/>
      <c r="E562" s="84"/>
      <c r="F562" s="84"/>
      <c r="G562" s="84"/>
      <c r="H562" s="84"/>
      <c r="I562" s="84"/>
      <c r="J562" s="84"/>
      <c r="K562" s="84"/>
    </row>
    <row r="563" spans="2:11" ht="12.75" customHeight="1">
      <c r="B563" s="84"/>
      <c r="C563" s="84"/>
      <c r="D563" s="84"/>
      <c r="E563" s="84"/>
      <c r="F563" s="84"/>
      <c r="G563" s="84"/>
      <c r="H563" s="84"/>
      <c r="I563" s="84"/>
      <c r="J563" s="84"/>
      <c r="K563" s="84"/>
    </row>
    <row r="564" spans="2:11" ht="12.75" customHeight="1">
      <c r="B564" s="84"/>
      <c r="C564" s="84"/>
      <c r="D564" s="84"/>
      <c r="E564" s="84"/>
      <c r="F564" s="84"/>
      <c r="G564" s="84"/>
      <c r="H564" s="84"/>
      <c r="I564" s="84"/>
      <c r="J564" s="84"/>
      <c r="K564" s="84"/>
    </row>
    <row r="565" spans="2:11" ht="12.75" customHeight="1">
      <c r="B565" s="84"/>
      <c r="C565" s="84"/>
      <c r="D565" s="84"/>
      <c r="E565" s="84"/>
      <c r="F565" s="84"/>
      <c r="G565" s="84"/>
      <c r="H565" s="84"/>
      <c r="I565" s="84"/>
      <c r="J565" s="84"/>
      <c r="K565" s="84"/>
    </row>
    <row r="566" spans="2:11" ht="12.75" customHeight="1">
      <c r="B566" s="84"/>
      <c r="C566" s="84"/>
      <c r="D566" s="84"/>
      <c r="E566" s="84"/>
      <c r="F566" s="84"/>
      <c r="G566" s="84"/>
      <c r="H566" s="84"/>
      <c r="I566" s="84"/>
      <c r="J566" s="84"/>
      <c r="K566" s="84"/>
    </row>
    <row r="567" spans="2:11" ht="12.75" customHeight="1">
      <c r="B567" s="84"/>
      <c r="C567" s="84"/>
      <c r="D567" s="84"/>
      <c r="E567" s="84"/>
      <c r="F567" s="84"/>
      <c r="G567" s="84"/>
      <c r="H567" s="84"/>
      <c r="I567" s="84"/>
      <c r="J567" s="84"/>
      <c r="K567" s="84"/>
    </row>
    <row r="568" spans="2:11" ht="12.75" customHeight="1">
      <c r="B568" s="84"/>
      <c r="C568" s="84"/>
      <c r="D568" s="84"/>
      <c r="E568" s="84"/>
      <c r="F568" s="84"/>
      <c r="G568" s="84"/>
      <c r="H568" s="84"/>
      <c r="I568" s="84"/>
      <c r="J568" s="84"/>
      <c r="K568" s="84"/>
    </row>
    <row r="569" spans="2:11" ht="12.75" customHeight="1">
      <c r="B569" s="84"/>
      <c r="C569" s="84"/>
      <c r="D569" s="84"/>
      <c r="E569" s="84"/>
      <c r="F569" s="84"/>
      <c r="G569" s="84"/>
      <c r="H569" s="84"/>
      <c r="I569" s="84"/>
      <c r="J569" s="84"/>
      <c r="K569" s="84"/>
    </row>
    <row r="570" spans="2:11" ht="12.75" customHeight="1">
      <c r="B570" s="84"/>
      <c r="C570" s="84"/>
      <c r="D570" s="84"/>
      <c r="E570" s="84"/>
      <c r="F570" s="84"/>
      <c r="G570" s="84"/>
      <c r="H570" s="84"/>
      <c r="I570" s="84"/>
      <c r="J570" s="84"/>
      <c r="K570" s="84"/>
    </row>
    <row r="571" spans="2:11" ht="12.75" customHeight="1">
      <c r="B571" s="84"/>
      <c r="C571" s="84"/>
      <c r="D571" s="84"/>
      <c r="E571" s="84"/>
      <c r="F571" s="84"/>
      <c r="G571" s="84"/>
      <c r="H571" s="84"/>
      <c r="I571" s="84"/>
      <c r="J571" s="84"/>
      <c r="K571" s="84"/>
    </row>
    <row r="572" spans="2:11" ht="12.75" customHeight="1">
      <c r="B572" s="84"/>
      <c r="C572" s="84"/>
      <c r="D572" s="84"/>
      <c r="E572" s="84"/>
      <c r="F572" s="84"/>
      <c r="G572" s="84"/>
      <c r="H572" s="84"/>
      <c r="I572" s="84"/>
      <c r="J572" s="84"/>
      <c r="K572" s="84"/>
    </row>
    <row r="573" spans="2:11" ht="12.75" customHeight="1">
      <c r="B573" s="84"/>
      <c r="C573" s="84"/>
      <c r="D573" s="84"/>
      <c r="E573" s="84"/>
      <c r="F573" s="84"/>
      <c r="G573" s="84"/>
      <c r="H573" s="84"/>
      <c r="I573" s="84"/>
      <c r="J573" s="84"/>
      <c r="K573" s="84"/>
    </row>
    <row r="574" spans="2:11" ht="12.75" customHeight="1">
      <c r="B574" s="84"/>
      <c r="C574" s="84"/>
      <c r="D574" s="84"/>
      <c r="E574" s="84"/>
      <c r="F574" s="84"/>
      <c r="G574" s="84"/>
      <c r="H574" s="84"/>
      <c r="I574" s="84"/>
      <c r="J574" s="84"/>
      <c r="K574" s="84"/>
    </row>
    <row r="575" spans="2:11" ht="12.75" customHeight="1">
      <c r="B575" s="84"/>
      <c r="C575" s="84"/>
      <c r="D575" s="84"/>
      <c r="E575" s="84"/>
      <c r="F575" s="84"/>
      <c r="G575" s="84"/>
      <c r="H575" s="84"/>
      <c r="I575" s="84"/>
      <c r="J575" s="84"/>
      <c r="K575" s="84"/>
    </row>
    <row r="576" spans="2:11" ht="12.75" customHeight="1">
      <c r="B576" s="84"/>
      <c r="C576" s="84"/>
      <c r="D576" s="84"/>
      <c r="E576" s="84"/>
      <c r="F576" s="84"/>
      <c r="G576" s="84"/>
      <c r="H576" s="84"/>
      <c r="I576" s="84"/>
      <c r="J576" s="84"/>
      <c r="K576" s="84"/>
    </row>
    <row r="577" spans="2:11" ht="12.75" customHeight="1">
      <c r="B577" s="84"/>
      <c r="C577" s="84"/>
      <c r="D577" s="84"/>
      <c r="E577" s="84"/>
      <c r="F577" s="84"/>
      <c r="G577" s="84"/>
      <c r="H577" s="84"/>
      <c r="I577" s="84"/>
      <c r="J577" s="84"/>
      <c r="K577" s="84"/>
    </row>
    <row r="578" spans="2:11" ht="12.75" customHeight="1">
      <c r="B578" s="84"/>
      <c r="C578" s="84"/>
      <c r="D578" s="84"/>
      <c r="E578" s="84"/>
      <c r="F578" s="84"/>
      <c r="G578" s="84"/>
      <c r="H578" s="84"/>
      <c r="I578" s="84"/>
      <c r="J578" s="84"/>
      <c r="K578" s="84"/>
    </row>
    <row r="579" spans="2:11" ht="12.75" customHeight="1">
      <c r="B579" s="84"/>
      <c r="C579" s="84"/>
      <c r="D579" s="84"/>
      <c r="E579" s="84"/>
      <c r="F579" s="84"/>
      <c r="G579" s="84"/>
      <c r="H579" s="84"/>
      <c r="I579" s="84"/>
      <c r="J579" s="84"/>
      <c r="K579" s="84"/>
    </row>
    <row r="580" spans="2:11" ht="12.75" customHeight="1">
      <c r="B580" s="84"/>
      <c r="C580" s="84"/>
      <c r="D580" s="84"/>
      <c r="E580" s="84"/>
      <c r="F580" s="84"/>
      <c r="G580" s="84"/>
      <c r="H580" s="84"/>
      <c r="I580" s="84"/>
      <c r="J580" s="84"/>
      <c r="K580" s="84"/>
    </row>
    <row r="581" spans="2:11" ht="12.75" customHeight="1">
      <c r="B581" s="84"/>
      <c r="C581" s="84"/>
      <c r="D581" s="84"/>
      <c r="E581" s="84"/>
      <c r="F581" s="84"/>
      <c r="G581" s="84"/>
      <c r="H581" s="84"/>
      <c r="I581" s="84"/>
      <c r="J581" s="84"/>
      <c r="K581" s="84"/>
    </row>
    <row r="582" spans="2:11" ht="12.75" customHeight="1">
      <c r="B582" s="84"/>
      <c r="C582" s="84"/>
      <c r="D582" s="84"/>
      <c r="E582" s="84"/>
      <c r="F582" s="84"/>
      <c r="G582" s="84"/>
      <c r="H582" s="84"/>
      <c r="I582" s="84"/>
      <c r="J582" s="84"/>
      <c r="K582" s="84"/>
    </row>
    <row r="583" spans="2:11" ht="12.75" customHeight="1">
      <c r="B583" s="84"/>
      <c r="C583" s="84"/>
      <c r="D583" s="84"/>
      <c r="E583" s="84"/>
      <c r="F583" s="84"/>
      <c r="G583" s="84"/>
      <c r="H583" s="84"/>
      <c r="I583" s="84"/>
      <c r="J583" s="84"/>
      <c r="K583" s="84"/>
    </row>
    <row r="584" spans="2:11" ht="12.75" customHeight="1">
      <c r="B584" s="84"/>
      <c r="C584" s="84"/>
      <c r="D584" s="84"/>
      <c r="E584" s="84"/>
      <c r="F584" s="84"/>
      <c r="G584" s="84"/>
      <c r="H584" s="84"/>
      <c r="I584" s="84"/>
      <c r="J584" s="84"/>
      <c r="K584" s="84"/>
    </row>
    <row r="585" spans="2:11" ht="12.75" customHeight="1">
      <c r="B585" s="84"/>
      <c r="C585" s="84"/>
      <c r="D585" s="84"/>
      <c r="E585" s="84"/>
      <c r="F585" s="84"/>
      <c r="G585" s="84"/>
      <c r="H585" s="84"/>
      <c r="I585" s="84"/>
      <c r="J585" s="84"/>
      <c r="K585" s="84"/>
    </row>
    <row r="586" spans="2:11" ht="12.75" customHeight="1">
      <c r="B586" s="84"/>
      <c r="C586" s="84"/>
      <c r="D586" s="84"/>
      <c r="E586" s="84"/>
      <c r="F586" s="84"/>
      <c r="G586" s="84"/>
      <c r="H586" s="84"/>
      <c r="I586" s="84"/>
      <c r="J586" s="84"/>
      <c r="K586" s="84"/>
    </row>
    <row r="587" spans="2:11" ht="12.75" customHeight="1">
      <c r="B587" s="84"/>
      <c r="C587" s="84"/>
      <c r="D587" s="84"/>
      <c r="E587" s="84"/>
      <c r="F587" s="84"/>
      <c r="G587" s="84"/>
      <c r="H587" s="84"/>
      <c r="I587" s="84"/>
      <c r="J587" s="84"/>
      <c r="K587" s="84"/>
    </row>
    <row r="588" spans="2:11" ht="12.75" customHeight="1">
      <c r="B588" s="84"/>
      <c r="C588" s="84"/>
      <c r="D588" s="84"/>
      <c r="E588" s="84"/>
      <c r="F588" s="84"/>
      <c r="G588" s="84"/>
      <c r="H588" s="84"/>
      <c r="I588" s="84"/>
      <c r="J588" s="84"/>
      <c r="K588" s="84"/>
    </row>
    <row r="589" spans="2:11" ht="12.75" customHeight="1">
      <c r="B589" s="84"/>
      <c r="C589" s="84"/>
      <c r="D589" s="84"/>
      <c r="E589" s="84"/>
      <c r="F589" s="84"/>
      <c r="G589" s="84"/>
      <c r="H589" s="84"/>
      <c r="I589" s="84"/>
      <c r="J589" s="84"/>
      <c r="K589" s="84"/>
    </row>
    <row r="590" spans="2:11" ht="12.75" customHeight="1">
      <c r="B590" s="84"/>
      <c r="C590" s="84"/>
      <c r="D590" s="84"/>
      <c r="E590" s="84"/>
      <c r="F590" s="84"/>
      <c r="G590" s="84"/>
      <c r="H590" s="84"/>
      <c r="I590" s="84"/>
      <c r="J590" s="84"/>
      <c r="K590" s="84"/>
    </row>
    <row r="591" spans="2:11" ht="12.75" customHeight="1">
      <c r="B591" s="84"/>
      <c r="C591" s="84"/>
      <c r="D591" s="84"/>
      <c r="E591" s="84"/>
      <c r="F591" s="84"/>
      <c r="G591" s="84"/>
      <c r="H591" s="84"/>
      <c r="I591" s="84"/>
      <c r="J591" s="84"/>
      <c r="K591" s="84"/>
    </row>
    <row r="592" spans="2:11" ht="12.75" customHeight="1">
      <c r="B592" s="84"/>
      <c r="C592" s="84"/>
      <c r="D592" s="84"/>
      <c r="E592" s="84"/>
      <c r="F592" s="84"/>
      <c r="G592" s="84"/>
      <c r="H592" s="84"/>
      <c r="I592" s="84"/>
      <c r="J592" s="84"/>
      <c r="K592" s="84"/>
    </row>
    <row r="593" spans="2:11" ht="12.75" customHeight="1">
      <c r="B593" s="84"/>
      <c r="C593" s="84"/>
      <c r="D593" s="84"/>
      <c r="E593" s="84"/>
      <c r="F593" s="84"/>
      <c r="G593" s="84"/>
      <c r="H593" s="84"/>
      <c r="I593" s="84"/>
      <c r="J593" s="84"/>
      <c r="K593" s="84"/>
    </row>
    <row r="594" spans="2:11" ht="12.75" customHeight="1">
      <c r="B594" s="84"/>
      <c r="C594" s="84"/>
      <c r="D594" s="84"/>
      <c r="E594" s="84"/>
      <c r="F594" s="84"/>
      <c r="G594" s="84"/>
      <c r="H594" s="84"/>
      <c r="I594" s="84"/>
      <c r="J594" s="84"/>
      <c r="K594" s="84"/>
    </row>
    <row r="595" spans="2:11" ht="12.75" customHeight="1">
      <c r="B595" s="84"/>
      <c r="C595" s="84"/>
      <c r="D595" s="84"/>
      <c r="E595" s="84"/>
      <c r="F595" s="84"/>
      <c r="G595" s="84"/>
      <c r="H595" s="84"/>
      <c r="I595" s="84"/>
      <c r="J595" s="84"/>
      <c r="K595" s="84"/>
    </row>
    <row r="596" spans="2:11" ht="12.75" customHeight="1">
      <c r="B596" s="84"/>
      <c r="C596" s="84"/>
      <c r="D596" s="84"/>
      <c r="E596" s="84"/>
      <c r="F596" s="84"/>
      <c r="G596" s="84"/>
      <c r="H596" s="84"/>
      <c r="I596" s="84"/>
      <c r="J596" s="84"/>
      <c r="K596" s="84"/>
    </row>
    <row r="597" spans="2:11" ht="12.75" customHeight="1">
      <c r="B597" s="84"/>
      <c r="C597" s="84"/>
      <c r="D597" s="84"/>
      <c r="E597" s="84"/>
      <c r="F597" s="84"/>
      <c r="G597" s="84"/>
      <c r="H597" s="84"/>
      <c r="I597" s="84"/>
      <c r="J597" s="84"/>
      <c r="K597" s="84"/>
    </row>
    <row r="598" spans="2:11" ht="12.75" customHeight="1">
      <c r="B598" s="84"/>
      <c r="C598" s="84"/>
      <c r="D598" s="84"/>
      <c r="E598" s="84"/>
      <c r="F598" s="84"/>
      <c r="G598" s="84"/>
      <c r="H598" s="84"/>
      <c r="I598" s="84"/>
      <c r="J598" s="84"/>
      <c r="K598" s="84"/>
    </row>
    <row r="599" spans="2:11" ht="12.75" customHeight="1">
      <c r="B599" s="84"/>
      <c r="C599" s="84"/>
      <c r="D599" s="84"/>
      <c r="E599" s="84"/>
      <c r="F599" s="84"/>
      <c r="G599" s="84"/>
      <c r="H599" s="84"/>
      <c r="I599" s="84"/>
      <c r="J599" s="84"/>
      <c r="K599" s="84"/>
    </row>
    <row r="600" spans="2:11" ht="12.75" customHeight="1">
      <c r="B600" s="84"/>
      <c r="C600" s="84"/>
      <c r="D600" s="84"/>
      <c r="E600" s="84"/>
      <c r="F600" s="84"/>
      <c r="G600" s="84"/>
      <c r="H600" s="84"/>
      <c r="I600" s="84"/>
      <c r="J600" s="84"/>
      <c r="K600" s="84"/>
    </row>
    <row r="601" spans="2:11" ht="12.75" customHeight="1">
      <c r="B601" s="84"/>
      <c r="C601" s="84"/>
      <c r="D601" s="84"/>
      <c r="E601" s="84"/>
      <c r="F601" s="84"/>
      <c r="G601" s="84"/>
      <c r="H601" s="84"/>
      <c r="I601" s="84"/>
      <c r="J601" s="84"/>
      <c r="K601" s="84"/>
    </row>
    <row r="602" spans="2:11" ht="12.75" customHeight="1">
      <c r="B602" s="84"/>
      <c r="C602" s="84"/>
      <c r="D602" s="84"/>
      <c r="E602" s="84"/>
      <c r="F602" s="84"/>
      <c r="G602" s="84"/>
      <c r="H602" s="84"/>
      <c r="I602" s="84"/>
      <c r="J602" s="84"/>
      <c r="K602" s="84"/>
    </row>
    <row r="603" spans="2:11" ht="12.75" customHeight="1">
      <c r="B603" s="84"/>
      <c r="C603" s="84"/>
      <c r="D603" s="84"/>
      <c r="E603" s="84"/>
      <c r="F603" s="84"/>
      <c r="G603" s="84"/>
      <c r="H603" s="84"/>
      <c r="I603" s="84"/>
      <c r="J603" s="84"/>
      <c r="K603" s="84"/>
    </row>
    <row r="604" spans="2:11" ht="12.75" customHeight="1">
      <c r="B604" s="84"/>
      <c r="C604" s="84"/>
      <c r="D604" s="84"/>
      <c r="E604" s="84"/>
      <c r="F604" s="84"/>
      <c r="G604" s="84"/>
      <c r="H604" s="84"/>
      <c r="I604" s="84"/>
      <c r="J604" s="84"/>
      <c r="K604" s="84"/>
    </row>
    <row r="605" spans="2:11" ht="12.75" customHeight="1">
      <c r="B605" s="84"/>
      <c r="C605" s="84"/>
      <c r="D605" s="84"/>
      <c r="E605" s="84"/>
      <c r="F605" s="84"/>
      <c r="G605" s="84"/>
      <c r="H605" s="84"/>
      <c r="I605" s="84"/>
      <c r="J605" s="84"/>
      <c r="K605" s="84"/>
    </row>
    <row r="606" spans="2:11" ht="12.75" customHeight="1">
      <c r="B606" s="84"/>
      <c r="C606" s="84"/>
      <c r="D606" s="84"/>
      <c r="E606" s="84"/>
      <c r="F606" s="84"/>
      <c r="G606" s="84"/>
      <c r="H606" s="84"/>
      <c r="I606" s="84"/>
      <c r="J606" s="84"/>
      <c r="K606" s="84"/>
    </row>
    <row r="607" spans="2:11" ht="12.75" customHeight="1">
      <c r="B607" s="84"/>
      <c r="C607" s="84"/>
      <c r="D607" s="84"/>
      <c r="E607" s="84"/>
      <c r="F607" s="84"/>
      <c r="G607" s="84"/>
      <c r="H607" s="84"/>
      <c r="I607" s="84"/>
      <c r="J607" s="84"/>
      <c r="K607" s="84"/>
    </row>
    <row r="608" spans="2:11" ht="12.75" customHeight="1">
      <c r="B608" s="84"/>
      <c r="C608" s="84"/>
      <c r="D608" s="84"/>
      <c r="E608" s="84"/>
      <c r="F608" s="84"/>
      <c r="G608" s="84"/>
      <c r="H608" s="84"/>
      <c r="I608" s="84"/>
      <c r="J608" s="84"/>
      <c r="K608" s="84"/>
    </row>
    <row r="609" spans="2:11" ht="12.75" customHeight="1">
      <c r="B609" s="84"/>
      <c r="C609" s="84"/>
      <c r="D609" s="84"/>
      <c r="E609" s="84"/>
      <c r="F609" s="84"/>
      <c r="G609" s="84"/>
      <c r="H609" s="84"/>
      <c r="I609" s="84"/>
      <c r="J609" s="84"/>
      <c r="K609" s="84"/>
    </row>
    <row r="610" spans="2:11" ht="12.75" customHeight="1">
      <c r="B610" s="84"/>
      <c r="C610" s="84"/>
      <c r="D610" s="84"/>
      <c r="E610" s="84"/>
      <c r="F610" s="84"/>
      <c r="G610" s="84"/>
      <c r="H610" s="84"/>
      <c r="I610" s="84"/>
      <c r="J610" s="84"/>
      <c r="K610" s="84"/>
    </row>
    <row r="611" spans="2:11" ht="12.75" customHeight="1">
      <c r="B611" s="84"/>
      <c r="C611" s="84"/>
      <c r="D611" s="84"/>
      <c r="E611" s="84"/>
      <c r="F611" s="84"/>
      <c r="G611" s="84"/>
      <c r="H611" s="84"/>
      <c r="I611" s="84"/>
      <c r="J611" s="84"/>
      <c r="K611" s="84"/>
    </row>
    <row r="612" spans="2:11" ht="12.75" customHeight="1">
      <c r="B612" s="84"/>
      <c r="C612" s="84"/>
      <c r="D612" s="84"/>
      <c r="E612" s="84"/>
      <c r="F612" s="84"/>
      <c r="G612" s="84"/>
      <c r="H612" s="84"/>
      <c r="I612" s="84"/>
      <c r="J612" s="84"/>
      <c r="K612" s="84"/>
    </row>
    <row r="613" spans="2:11" ht="12.75" customHeight="1">
      <c r="B613" s="84"/>
      <c r="C613" s="84"/>
      <c r="D613" s="84"/>
      <c r="E613" s="84"/>
      <c r="F613" s="84"/>
      <c r="G613" s="84"/>
      <c r="H613" s="84"/>
      <c r="I613" s="84"/>
      <c r="J613" s="84"/>
      <c r="K613" s="84"/>
    </row>
    <row r="614" spans="2:11" ht="12.75" customHeight="1">
      <c r="B614" s="84"/>
      <c r="C614" s="84"/>
      <c r="D614" s="84"/>
      <c r="E614" s="84"/>
      <c r="F614" s="84"/>
      <c r="G614" s="84"/>
      <c r="H614" s="84"/>
      <c r="I614" s="84"/>
      <c r="J614" s="84"/>
      <c r="K614" s="84"/>
    </row>
    <row r="615" spans="2:11" ht="12.75" customHeight="1">
      <c r="B615" s="84"/>
      <c r="C615" s="84"/>
      <c r="D615" s="84"/>
      <c r="E615" s="84"/>
      <c r="F615" s="84"/>
      <c r="G615" s="84"/>
      <c r="H615" s="84"/>
      <c r="I615" s="84"/>
      <c r="J615" s="84"/>
      <c r="K615" s="84"/>
    </row>
    <row r="616" spans="2:11" ht="12.75" customHeight="1">
      <c r="B616" s="84"/>
      <c r="C616" s="84"/>
      <c r="D616" s="84"/>
      <c r="E616" s="84"/>
      <c r="F616" s="84"/>
      <c r="G616" s="84"/>
      <c r="H616" s="84"/>
      <c r="I616" s="84"/>
      <c r="J616" s="84"/>
      <c r="K616" s="84"/>
    </row>
    <row r="617" spans="2:11" ht="12.75" customHeight="1">
      <c r="B617" s="84"/>
      <c r="C617" s="84"/>
      <c r="D617" s="84"/>
      <c r="E617" s="84"/>
      <c r="F617" s="84"/>
      <c r="G617" s="84"/>
      <c r="H617" s="84"/>
      <c r="I617" s="84"/>
      <c r="J617" s="84"/>
      <c r="K617" s="84"/>
    </row>
    <row r="618" spans="2:11" ht="12.75" customHeight="1">
      <c r="B618" s="84"/>
      <c r="C618" s="84"/>
      <c r="D618" s="84"/>
      <c r="E618" s="84"/>
      <c r="F618" s="84"/>
      <c r="G618" s="84"/>
      <c r="H618" s="84"/>
      <c r="I618" s="84"/>
      <c r="J618" s="84"/>
      <c r="K618" s="84"/>
    </row>
    <row r="619" spans="2:11" ht="12.75" customHeight="1">
      <c r="B619" s="84"/>
      <c r="C619" s="84"/>
      <c r="D619" s="84"/>
      <c r="E619" s="84"/>
      <c r="F619" s="84"/>
      <c r="G619" s="84"/>
      <c r="H619" s="84"/>
      <c r="I619" s="84"/>
      <c r="J619" s="84"/>
      <c r="K619" s="84"/>
    </row>
    <row r="620" spans="2:11" ht="12.75" customHeight="1">
      <c r="B620" s="84"/>
      <c r="C620" s="84"/>
      <c r="D620" s="84"/>
      <c r="E620" s="84"/>
      <c r="F620" s="84"/>
      <c r="G620" s="84"/>
      <c r="H620" s="84"/>
      <c r="I620" s="84"/>
      <c r="J620" s="84"/>
      <c r="K620" s="84"/>
    </row>
    <row r="621" spans="2:11" ht="12.75" customHeight="1">
      <c r="B621" s="84"/>
      <c r="C621" s="84"/>
      <c r="D621" s="84"/>
      <c r="E621" s="84"/>
      <c r="F621" s="84"/>
      <c r="G621" s="84"/>
      <c r="H621" s="84"/>
      <c r="I621" s="84"/>
      <c r="J621" s="84"/>
      <c r="K621" s="84"/>
    </row>
    <row r="622" spans="2:11" ht="12.75" customHeight="1">
      <c r="B622" s="84"/>
      <c r="C622" s="84"/>
      <c r="D622" s="84"/>
      <c r="E622" s="84"/>
      <c r="F622" s="84"/>
      <c r="G622" s="84"/>
      <c r="H622" s="84"/>
      <c r="I622" s="84"/>
      <c r="J622" s="84"/>
      <c r="K622" s="84"/>
    </row>
    <row r="623" spans="2:11" ht="12.75" customHeight="1">
      <c r="B623" s="84"/>
      <c r="C623" s="84"/>
      <c r="D623" s="84"/>
      <c r="E623" s="84"/>
      <c r="F623" s="84"/>
      <c r="G623" s="84"/>
      <c r="H623" s="84"/>
      <c r="I623" s="84"/>
      <c r="J623" s="84"/>
      <c r="K623" s="84"/>
    </row>
    <row r="624" spans="2:11" ht="12.75" customHeight="1">
      <c r="B624" s="84"/>
      <c r="C624" s="84"/>
      <c r="D624" s="84"/>
      <c r="E624" s="84"/>
      <c r="F624" s="84"/>
      <c r="G624" s="84"/>
      <c r="H624" s="84"/>
      <c r="I624" s="84"/>
      <c r="J624" s="84"/>
      <c r="K624" s="84"/>
    </row>
    <row r="625" spans="2:11" ht="12.75" customHeight="1">
      <c r="B625" s="84"/>
      <c r="C625" s="84"/>
      <c r="D625" s="84"/>
      <c r="E625" s="84"/>
      <c r="F625" s="84"/>
      <c r="G625" s="84"/>
      <c r="H625" s="84"/>
      <c r="I625" s="84"/>
      <c r="J625" s="84"/>
      <c r="K625" s="84"/>
    </row>
    <row r="626" spans="2:11" ht="12.75" customHeight="1">
      <c r="B626" s="84"/>
      <c r="C626" s="84"/>
      <c r="D626" s="84"/>
      <c r="E626" s="84"/>
      <c r="F626" s="84"/>
      <c r="G626" s="84"/>
      <c r="H626" s="84"/>
      <c r="I626" s="84"/>
      <c r="J626" s="84"/>
      <c r="K626" s="84"/>
    </row>
    <row r="627" spans="2:11" ht="12.75" customHeight="1">
      <c r="B627" s="84"/>
      <c r="C627" s="84"/>
      <c r="D627" s="84"/>
      <c r="E627" s="84"/>
      <c r="F627" s="84"/>
      <c r="G627" s="84"/>
      <c r="H627" s="84"/>
      <c r="I627" s="84"/>
      <c r="J627" s="84"/>
      <c r="K627" s="84"/>
    </row>
    <row r="628" spans="2:11" ht="12.75" customHeight="1">
      <c r="B628" s="84"/>
      <c r="C628" s="84"/>
      <c r="D628" s="84"/>
      <c r="E628" s="84"/>
      <c r="F628" s="84"/>
      <c r="G628" s="84"/>
      <c r="H628" s="84"/>
      <c r="I628" s="84"/>
      <c r="J628" s="84"/>
      <c r="K628" s="84"/>
    </row>
    <row r="629" spans="2:11" ht="12.75" customHeight="1">
      <c r="B629" s="84"/>
      <c r="C629" s="84"/>
      <c r="D629" s="84"/>
      <c r="E629" s="84"/>
      <c r="F629" s="84"/>
      <c r="G629" s="84"/>
      <c r="H629" s="84"/>
      <c r="I629" s="84"/>
      <c r="J629" s="84"/>
      <c r="K629" s="84"/>
    </row>
    <row r="630" spans="2:11" ht="12.75" customHeight="1">
      <c r="B630" s="84"/>
      <c r="C630" s="84"/>
      <c r="D630" s="84"/>
      <c r="E630" s="84"/>
      <c r="F630" s="84"/>
      <c r="G630" s="84"/>
      <c r="H630" s="84"/>
      <c r="I630" s="84"/>
      <c r="J630" s="84"/>
      <c r="K630" s="84"/>
    </row>
    <row r="631" spans="2:11" ht="12.75" customHeight="1">
      <c r="B631" s="84"/>
      <c r="C631" s="84"/>
      <c r="D631" s="84"/>
      <c r="E631" s="84"/>
      <c r="F631" s="84"/>
      <c r="G631" s="84"/>
      <c r="H631" s="84"/>
      <c r="I631" s="84"/>
      <c r="J631" s="84"/>
      <c r="K631" s="84"/>
    </row>
    <row r="632" spans="2:11" ht="12.75" customHeight="1">
      <c r="B632" s="84"/>
      <c r="C632" s="84"/>
      <c r="D632" s="84"/>
      <c r="E632" s="84"/>
      <c r="F632" s="84"/>
      <c r="G632" s="84"/>
      <c r="H632" s="84"/>
      <c r="I632" s="84"/>
      <c r="J632" s="84"/>
      <c r="K632" s="84"/>
    </row>
    <row r="633" spans="2:11" ht="12.75" customHeight="1">
      <c r="B633" s="84"/>
      <c r="C633" s="84"/>
      <c r="D633" s="84"/>
      <c r="E633" s="84"/>
      <c r="F633" s="84"/>
      <c r="G633" s="84"/>
      <c r="H633" s="84"/>
      <c r="I633" s="84"/>
      <c r="J633" s="84"/>
      <c r="K633" s="84"/>
    </row>
    <row r="634" spans="2:11" ht="12.75" customHeight="1">
      <c r="B634" s="84"/>
      <c r="C634" s="84"/>
      <c r="D634" s="84"/>
      <c r="E634" s="84"/>
      <c r="F634" s="84"/>
      <c r="G634" s="84"/>
      <c r="H634" s="84"/>
      <c r="I634" s="84"/>
      <c r="J634" s="84"/>
      <c r="K634" s="84"/>
    </row>
    <row r="635" spans="2:11" ht="12.75" customHeight="1">
      <c r="B635" s="84"/>
      <c r="C635" s="84"/>
      <c r="D635" s="84"/>
      <c r="E635" s="84"/>
      <c r="F635" s="84"/>
      <c r="G635" s="84"/>
      <c r="H635" s="84"/>
      <c r="I635" s="84"/>
      <c r="J635" s="84"/>
      <c r="K635" s="84"/>
    </row>
    <row r="636" spans="2:11" ht="12.75" customHeight="1">
      <c r="B636" s="84"/>
      <c r="C636" s="84"/>
      <c r="D636" s="84"/>
      <c r="E636" s="84"/>
      <c r="F636" s="84"/>
      <c r="G636" s="84"/>
      <c r="H636" s="84"/>
      <c r="I636" s="84"/>
      <c r="J636" s="84"/>
      <c r="K636" s="84"/>
    </row>
    <row r="637" spans="2:11" ht="12.75" customHeight="1">
      <c r="B637" s="84"/>
      <c r="C637" s="84"/>
      <c r="D637" s="84"/>
      <c r="E637" s="84"/>
      <c r="F637" s="84"/>
      <c r="G637" s="84"/>
      <c r="H637" s="84"/>
      <c r="I637" s="84"/>
      <c r="J637" s="84"/>
      <c r="K637" s="84"/>
    </row>
    <row r="638" spans="2:11" ht="12.75" customHeight="1">
      <c r="B638" s="84"/>
      <c r="C638" s="84"/>
      <c r="D638" s="84"/>
      <c r="E638" s="84"/>
      <c r="F638" s="84"/>
      <c r="G638" s="84"/>
      <c r="H638" s="84"/>
      <c r="I638" s="84"/>
      <c r="J638" s="84"/>
      <c r="K638" s="84"/>
    </row>
    <row r="639" spans="2:11" ht="12.75" customHeight="1">
      <c r="B639" s="84"/>
      <c r="C639" s="84"/>
      <c r="D639" s="84"/>
      <c r="E639" s="84"/>
      <c r="F639" s="84"/>
      <c r="G639" s="84"/>
      <c r="H639" s="84"/>
      <c r="I639" s="84"/>
      <c r="J639" s="84"/>
      <c r="K639" s="84"/>
    </row>
    <row r="640" spans="2:11" ht="12.75" customHeight="1">
      <c r="B640" s="84"/>
      <c r="C640" s="84"/>
      <c r="D640" s="84"/>
      <c r="E640" s="84"/>
      <c r="F640" s="84"/>
      <c r="G640" s="84"/>
      <c r="H640" s="84"/>
      <c r="I640" s="84"/>
      <c r="J640" s="84"/>
      <c r="K640" s="84"/>
    </row>
    <row r="641" spans="2:11" ht="12.75" customHeight="1">
      <c r="B641" s="84"/>
      <c r="C641" s="84"/>
      <c r="D641" s="84"/>
      <c r="E641" s="84"/>
      <c r="F641" s="84"/>
      <c r="G641" s="84"/>
      <c r="H641" s="84"/>
      <c r="I641" s="84"/>
      <c r="J641" s="84"/>
      <c r="K641" s="84"/>
    </row>
    <row r="642" spans="2:11" ht="12.75" customHeight="1">
      <c r="B642" s="84"/>
      <c r="C642" s="84"/>
      <c r="D642" s="84"/>
      <c r="E642" s="84"/>
      <c r="F642" s="84"/>
      <c r="G642" s="84"/>
      <c r="H642" s="84"/>
      <c r="I642" s="84"/>
      <c r="J642" s="84"/>
      <c r="K642" s="84"/>
    </row>
    <row r="643" spans="2:11" ht="12.75" customHeight="1">
      <c r="B643" s="84"/>
      <c r="C643" s="84"/>
      <c r="D643" s="84"/>
      <c r="E643" s="84"/>
      <c r="F643" s="84"/>
      <c r="G643" s="84"/>
      <c r="H643" s="84"/>
      <c r="I643" s="84"/>
      <c r="J643" s="84"/>
      <c r="K643" s="84"/>
    </row>
    <row r="644" spans="2:11" ht="12.75" customHeight="1">
      <c r="B644" s="84"/>
      <c r="C644" s="84"/>
      <c r="D644" s="84"/>
      <c r="E644" s="84"/>
      <c r="F644" s="84"/>
      <c r="G644" s="84"/>
      <c r="H644" s="84"/>
      <c r="I644" s="84"/>
      <c r="J644" s="84"/>
      <c r="K644" s="84"/>
    </row>
    <row r="645" spans="2:11" ht="12.75" customHeight="1">
      <c r="B645" s="84"/>
      <c r="C645" s="84"/>
      <c r="D645" s="84"/>
      <c r="E645" s="84"/>
      <c r="F645" s="84"/>
      <c r="G645" s="84"/>
      <c r="H645" s="84"/>
      <c r="I645" s="84"/>
      <c r="J645" s="84"/>
      <c r="K645" s="84"/>
    </row>
    <row r="646" spans="2:11" ht="12.75" customHeight="1">
      <c r="B646" s="84"/>
      <c r="C646" s="84"/>
      <c r="D646" s="84"/>
      <c r="E646" s="84"/>
      <c r="F646" s="84"/>
      <c r="G646" s="84"/>
      <c r="H646" s="84"/>
      <c r="I646" s="84"/>
      <c r="J646" s="84"/>
      <c r="K646" s="84"/>
    </row>
    <row r="647" spans="2:11" ht="12.75" customHeight="1">
      <c r="B647" s="84"/>
      <c r="C647" s="84"/>
      <c r="D647" s="84"/>
      <c r="E647" s="84"/>
      <c r="F647" s="84"/>
      <c r="G647" s="84"/>
      <c r="H647" s="84"/>
      <c r="I647" s="84"/>
      <c r="J647" s="84"/>
      <c r="K647" s="84"/>
    </row>
    <row r="648" spans="2:11" ht="12.75" customHeight="1">
      <c r="B648" s="84"/>
      <c r="C648" s="84"/>
      <c r="D648" s="84"/>
      <c r="E648" s="84"/>
      <c r="F648" s="84"/>
      <c r="G648" s="84"/>
      <c r="H648" s="84"/>
      <c r="I648" s="84"/>
      <c r="J648" s="84"/>
      <c r="K648" s="84"/>
    </row>
    <row r="649" spans="2:11" ht="12.75" customHeight="1">
      <c r="B649" s="84"/>
      <c r="C649" s="84"/>
      <c r="D649" s="84"/>
      <c r="E649" s="84"/>
      <c r="F649" s="84"/>
      <c r="G649" s="84"/>
      <c r="H649" s="84"/>
      <c r="I649" s="84"/>
      <c r="J649" s="84"/>
      <c r="K649" s="84"/>
    </row>
    <row r="650" spans="2:11" ht="12.75" customHeight="1">
      <c r="B650" s="84"/>
      <c r="C650" s="84"/>
      <c r="D650" s="84"/>
      <c r="E650" s="84"/>
      <c r="F650" s="84"/>
      <c r="G650" s="84"/>
      <c r="H650" s="84"/>
      <c r="I650" s="84"/>
      <c r="J650" s="84"/>
      <c r="K650" s="84"/>
    </row>
    <row r="651" spans="2:11" ht="12.75" customHeight="1">
      <c r="B651" s="84"/>
      <c r="C651" s="84"/>
      <c r="D651" s="84"/>
      <c r="E651" s="84"/>
      <c r="F651" s="84"/>
      <c r="G651" s="84"/>
      <c r="H651" s="84"/>
      <c r="I651" s="84"/>
      <c r="J651" s="84"/>
      <c r="K651" s="84"/>
    </row>
    <row r="652" spans="2:11" ht="12.75" customHeight="1">
      <c r="B652" s="84"/>
      <c r="C652" s="84"/>
      <c r="D652" s="84"/>
      <c r="E652" s="84"/>
      <c r="F652" s="84"/>
      <c r="G652" s="84"/>
      <c r="H652" s="84"/>
      <c r="I652" s="84"/>
      <c r="J652" s="84"/>
      <c r="K652" s="84"/>
    </row>
    <row r="653" spans="2:11" ht="12.75" customHeight="1">
      <c r="B653" s="84"/>
      <c r="C653" s="84"/>
      <c r="D653" s="84"/>
      <c r="E653" s="84"/>
      <c r="F653" s="84"/>
      <c r="G653" s="84"/>
      <c r="H653" s="84"/>
      <c r="I653" s="84"/>
      <c r="J653" s="84"/>
      <c r="K653" s="84"/>
    </row>
    <row r="654" spans="2:11" ht="12.75" customHeight="1">
      <c r="B654" s="84"/>
      <c r="C654" s="84"/>
      <c r="D654" s="84"/>
      <c r="E654" s="84"/>
      <c r="F654" s="84"/>
      <c r="G654" s="84"/>
      <c r="H654" s="84"/>
      <c r="I654" s="84"/>
      <c r="J654" s="84"/>
      <c r="K654" s="84"/>
    </row>
    <row r="655" spans="2:11" ht="12.75" customHeight="1">
      <c r="B655" s="84"/>
      <c r="C655" s="84"/>
      <c r="D655" s="84"/>
      <c r="E655" s="84"/>
      <c r="F655" s="84"/>
      <c r="G655" s="84"/>
      <c r="H655" s="84"/>
      <c r="I655" s="84"/>
      <c r="J655" s="84"/>
      <c r="K655" s="84"/>
    </row>
    <row r="656" spans="2:11" ht="12.75" customHeight="1">
      <c r="B656" s="84"/>
      <c r="C656" s="84"/>
      <c r="D656" s="84"/>
      <c r="E656" s="84"/>
      <c r="F656" s="84"/>
      <c r="G656" s="84"/>
      <c r="H656" s="84"/>
      <c r="I656" s="84"/>
      <c r="J656" s="84"/>
      <c r="K656" s="84"/>
    </row>
    <row r="657" spans="2:11" ht="12.75" customHeight="1">
      <c r="B657" s="84"/>
      <c r="C657" s="84"/>
      <c r="D657" s="84"/>
      <c r="E657" s="84"/>
      <c r="F657" s="84"/>
      <c r="G657" s="84"/>
      <c r="H657" s="84"/>
      <c r="I657" s="84"/>
      <c r="J657" s="84"/>
      <c r="K657" s="84"/>
    </row>
    <row r="658" spans="2:11" ht="12.75" customHeight="1">
      <c r="B658" s="84"/>
      <c r="C658" s="84"/>
      <c r="D658" s="84"/>
      <c r="E658" s="84"/>
      <c r="F658" s="84"/>
      <c r="G658" s="84"/>
      <c r="H658" s="84"/>
      <c r="I658" s="84"/>
      <c r="J658" s="84"/>
      <c r="K658" s="84"/>
    </row>
    <row r="659" spans="2:11" ht="12.75" customHeight="1">
      <c r="B659" s="84"/>
      <c r="C659" s="84"/>
      <c r="D659" s="84"/>
      <c r="E659" s="84"/>
      <c r="F659" s="84"/>
      <c r="G659" s="84"/>
      <c r="H659" s="84"/>
      <c r="I659" s="84"/>
      <c r="J659" s="84"/>
      <c r="K659" s="84"/>
    </row>
    <row r="660" spans="2:11" ht="12.75" customHeight="1">
      <c r="B660" s="84"/>
      <c r="C660" s="84"/>
      <c r="D660" s="84"/>
      <c r="E660" s="84"/>
      <c r="F660" s="84"/>
      <c r="G660" s="84"/>
      <c r="H660" s="84"/>
      <c r="I660" s="84"/>
      <c r="J660" s="84"/>
      <c r="K660" s="84"/>
    </row>
    <row r="661" spans="2:11" ht="12.75" customHeight="1">
      <c r="B661" s="84"/>
      <c r="C661" s="84"/>
      <c r="D661" s="84"/>
      <c r="E661" s="84"/>
      <c r="F661" s="84"/>
      <c r="G661" s="84"/>
      <c r="H661" s="84"/>
      <c r="I661" s="84"/>
      <c r="J661" s="84"/>
      <c r="K661" s="84"/>
    </row>
    <row r="662" spans="2:11" ht="12.75" customHeight="1">
      <c r="B662" s="84"/>
      <c r="C662" s="84"/>
      <c r="D662" s="84"/>
      <c r="E662" s="84"/>
      <c r="F662" s="84"/>
      <c r="G662" s="84"/>
      <c r="H662" s="84"/>
      <c r="I662" s="84"/>
      <c r="J662" s="84"/>
      <c r="K662" s="84"/>
    </row>
    <row r="663" spans="2:11" ht="12.75" customHeight="1">
      <c r="B663" s="84"/>
      <c r="C663" s="84"/>
      <c r="D663" s="84"/>
      <c r="E663" s="84"/>
      <c r="F663" s="84"/>
      <c r="G663" s="84"/>
      <c r="H663" s="84"/>
      <c r="I663" s="84"/>
      <c r="J663" s="84"/>
      <c r="K663" s="84"/>
    </row>
    <row r="664" spans="2:11" ht="12.75" customHeight="1">
      <c r="B664" s="84"/>
      <c r="C664" s="84"/>
      <c r="D664" s="84"/>
      <c r="E664" s="84"/>
      <c r="F664" s="84"/>
      <c r="G664" s="84"/>
      <c r="H664" s="84"/>
      <c r="I664" s="84"/>
      <c r="J664" s="84"/>
      <c r="K664" s="84"/>
    </row>
    <row r="665" spans="2:11" ht="12.75" customHeight="1">
      <c r="B665" s="84"/>
      <c r="C665" s="84"/>
      <c r="D665" s="84"/>
      <c r="E665" s="84"/>
      <c r="F665" s="84"/>
      <c r="G665" s="84"/>
      <c r="H665" s="84"/>
      <c r="I665" s="84"/>
      <c r="J665" s="84"/>
      <c r="K665" s="84"/>
    </row>
    <row r="666" spans="2:11" ht="12.75" customHeight="1">
      <c r="B666" s="84"/>
      <c r="C666" s="84"/>
      <c r="D666" s="84"/>
      <c r="E666" s="84"/>
      <c r="F666" s="84"/>
      <c r="G666" s="84"/>
      <c r="H666" s="84"/>
      <c r="I666" s="84"/>
      <c r="J666" s="84"/>
      <c r="K666" s="84"/>
    </row>
    <row r="667" spans="2:11" ht="12.75" customHeight="1">
      <c r="B667" s="84"/>
      <c r="C667" s="84"/>
      <c r="D667" s="84"/>
      <c r="E667" s="84"/>
      <c r="F667" s="84"/>
      <c r="G667" s="84"/>
      <c r="H667" s="84"/>
      <c r="I667" s="84"/>
      <c r="J667" s="84"/>
      <c r="K667" s="84"/>
    </row>
    <row r="668" spans="2:11" ht="12.75" customHeight="1">
      <c r="B668" s="84"/>
      <c r="C668" s="84"/>
      <c r="D668" s="84"/>
      <c r="E668" s="84"/>
      <c r="F668" s="84"/>
      <c r="G668" s="84"/>
      <c r="H668" s="84"/>
      <c r="I668" s="84"/>
      <c r="J668" s="84"/>
      <c r="K668" s="84"/>
    </row>
    <row r="669" spans="2:11" ht="12.75" customHeight="1">
      <c r="B669" s="84"/>
      <c r="C669" s="84"/>
      <c r="D669" s="84"/>
      <c r="E669" s="84"/>
      <c r="F669" s="84"/>
      <c r="G669" s="84"/>
      <c r="H669" s="84"/>
      <c r="I669" s="84"/>
      <c r="J669" s="84"/>
      <c r="K669" s="84"/>
    </row>
    <row r="670" spans="2:11" ht="12.75" customHeight="1">
      <c r="B670" s="84"/>
      <c r="C670" s="84"/>
      <c r="D670" s="84"/>
      <c r="E670" s="84"/>
      <c r="F670" s="84"/>
      <c r="G670" s="84"/>
      <c r="H670" s="84"/>
      <c r="I670" s="84"/>
      <c r="J670" s="84"/>
      <c r="K670" s="84"/>
    </row>
    <row r="671" spans="2:11" ht="12.75" customHeight="1">
      <c r="B671" s="84"/>
      <c r="C671" s="84"/>
      <c r="D671" s="84"/>
      <c r="E671" s="84"/>
      <c r="F671" s="84"/>
      <c r="G671" s="84"/>
      <c r="H671" s="84"/>
      <c r="I671" s="84"/>
      <c r="J671" s="84"/>
      <c r="K671" s="84"/>
    </row>
    <row r="672" spans="2:11" ht="12.75" customHeight="1">
      <c r="B672" s="84"/>
      <c r="C672" s="84"/>
      <c r="D672" s="84"/>
      <c r="E672" s="84"/>
      <c r="F672" s="84"/>
      <c r="G672" s="84"/>
      <c r="H672" s="84"/>
      <c r="I672" s="84"/>
      <c r="J672" s="84"/>
      <c r="K672" s="84"/>
    </row>
    <row r="673" spans="2:11" ht="12.75" customHeight="1">
      <c r="B673" s="84"/>
      <c r="C673" s="84"/>
      <c r="D673" s="84"/>
      <c r="E673" s="84"/>
      <c r="F673" s="84"/>
      <c r="G673" s="84"/>
      <c r="H673" s="84"/>
      <c r="I673" s="84"/>
      <c r="J673" s="84"/>
      <c r="K673" s="84"/>
    </row>
    <row r="674" spans="2:11" ht="12.75" customHeight="1">
      <c r="B674" s="84"/>
      <c r="C674" s="84"/>
      <c r="D674" s="84"/>
      <c r="E674" s="84"/>
      <c r="F674" s="84"/>
      <c r="G674" s="84"/>
      <c r="H674" s="84"/>
      <c r="I674" s="84"/>
      <c r="J674" s="84"/>
      <c r="K674" s="84"/>
    </row>
    <row r="675" spans="2:11" ht="12.75" customHeight="1">
      <c r="B675" s="84"/>
      <c r="C675" s="84"/>
      <c r="D675" s="84"/>
      <c r="E675" s="84"/>
      <c r="F675" s="84"/>
      <c r="G675" s="84"/>
      <c r="H675" s="84"/>
      <c r="I675" s="84"/>
      <c r="J675" s="84"/>
      <c r="K675" s="84"/>
    </row>
    <row r="676" spans="2:11" ht="12.75" customHeight="1">
      <c r="B676" s="84"/>
      <c r="C676" s="84"/>
      <c r="D676" s="84"/>
      <c r="E676" s="84"/>
      <c r="F676" s="84"/>
      <c r="G676" s="84"/>
      <c r="H676" s="84"/>
      <c r="I676" s="84"/>
      <c r="J676" s="84"/>
      <c r="K676" s="84"/>
    </row>
    <row r="677" spans="2:11" ht="12.75" customHeight="1">
      <c r="B677" s="84"/>
      <c r="C677" s="84"/>
      <c r="D677" s="84"/>
      <c r="E677" s="84"/>
      <c r="F677" s="84"/>
      <c r="G677" s="84"/>
      <c r="H677" s="84"/>
      <c r="I677" s="84"/>
      <c r="J677" s="84"/>
      <c r="K677" s="84"/>
    </row>
    <row r="678" spans="2:11" ht="12.75" customHeight="1">
      <c r="B678" s="84"/>
      <c r="C678" s="84"/>
      <c r="D678" s="84"/>
      <c r="E678" s="84"/>
      <c r="F678" s="84"/>
      <c r="G678" s="84"/>
      <c r="H678" s="84"/>
      <c r="I678" s="84"/>
      <c r="J678" s="84"/>
      <c r="K678" s="84"/>
    </row>
    <row r="679" spans="2:11" ht="12.75" customHeight="1">
      <c r="B679" s="84"/>
      <c r="C679" s="84"/>
      <c r="D679" s="84"/>
      <c r="E679" s="84"/>
      <c r="F679" s="84"/>
      <c r="G679" s="84"/>
      <c r="H679" s="84"/>
      <c r="I679" s="84"/>
      <c r="J679" s="84"/>
      <c r="K679" s="84"/>
    </row>
    <row r="680" spans="2:11" ht="12.75" customHeight="1">
      <c r="B680" s="84"/>
      <c r="C680" s="84"/>
      <c r="D680" s="84"/>
      <c r="E680" s="84"/>
      <c r="F680" s="84"/>
      <c r="G680" s="84"/>
      <c r="H680" s="84"/>
      <c r="I680" s="84"/>
      <c r="J680" s="84"/>
      <c r="K680" s="84"/>
    </row>
    <row r="681" spans="2:11" ht="12.75" customHeight="1">
      <c r="B681" s="84"/>
      <c r="C681" s="84"/>
      <c r="D681" s="84"/>
      <c r="E681" s="84"/>
      <c r="F681" s="84"/>
      <c r="G681" s="84"/>
      <c r="H681" s="84"/>
      <c r="I681" s="84"/>
      <c r="J681" s="84"/>
      <c r="K681" s="84"/>
    </row>
    <row r="682" spans="2:11" ht="12.75" customHeight="1">
      <c r="B682" s="84"/>
      <c r="C682" s="84"/>
      <c r="D682" s="84"/>
      <c r="E682" s="84"/>
      <c r="F682" s="84"/>
      <c r="G682" s="84"/>
      <c r="H682" s="84"/>
      <c r="I682" s="84"/>
      <c r="J682" s="84"/>
      <c r="K682" s="84"/>
    </row>
    <row r="683" spans="2:11" ht="12.75" customHeight="1">
      <c r="B683" s="84"/>
      <c r="C683" s="84"/>
      <c r="D683" s="84"/>
      <c r="E683" s="84"/>
      <c r="F683" s="84"/>
      <c r="G683" s="84"/>
      <c r="H683" s="84"/>
      <c r="I683" s="84"/>
      <c r="J683" s="84"/>
      <c r="K683" s="84"/>
    </row>
    <row r="684" spans="2:11" ht="12.75" customHeight="1">
      <c r="B684" s="84"/>
      <c r="C684" s="84"/>
      <c r="D684" s="84"/>
      <c r="E684" s="84"/>
      <c r="F684" s="84"/>
      <c r="G684" s="84"/>
      <c r="H684" s="84"/>
      <c r="I684" s="84"/>
      <c r="J684" s="84"/>
      <c r="K684" s="84"/>
    </row>
    <row r="685" spans="2:11" ht="12.75" customHeight="1">
      <c r="B685" s="84"/>
      <c r="C685" s="84"/>
      <c r="D685" s="84"/>
      <c r="E685" s="84"/>
      <c r="F685" s="84"/>
      <c r="G685" s="84"/>
      <c r="H685" s="84"/>
      <c r="I685" s="84"/>
      <c r="J685" s="84"/>
      <c r="K685" s="84"/>
    </row>
    <row r="686" spans="2:11" ht="12.75" customHeight="1">
      <c r="B686" s="84"/>
      <c r="C686" s="84"/>
      <c r="D686" s="84"/>
      <c r="E686" s="84"/>
      <c r="F686" s="84"/>
      <c r="G686" s="84"/>
      <c r="H686" s="84"/>
      <c r="I686" s="84"/>
      <c r="J686" s="84"/>
      <c r="K686" s="84"/>
    </row>
    <row r="687" spans="2:11" ht="12.75" customHeight="1">
      <c r="B687" s="84"/>
      <c r="C687" s="84"/>
      <c r="D687" s="84"/>
      <c r="E687" s="84"/>
      <c r="F687" s="84"/>
      <c r="G687" s="84"/>
      <c r="H687" s="84"/>
      <c r="I687" s="84"/>
      <c r="J687" s="84"/>
      <c r="K687" s="84"/>
    </row>
    <row r="688" spans="2:11" ht="12.75" customHeight="1">
      <c r="B688" s="84"/>
      <c r="C688" s="84"/>
      <c r="D688" s="84"/>
      <c r="E688" s="84"/>
      <c r="F688" s="84"/>
      <c r="G688" s="84"/>
      <c r="H688" s="84"/>
      <c r="I688" s="84"/>
      <c r="J688" s="84"/>
      <c r="K688" s="84"/>
    </row>
    <row r="689" spans="2:11" ht="12.75" customHeight="1">
      <c r="B689" s="84"/>
      <c r="C689" s="84"/>
      <c r="D689" s="84"/>
      <c r="E689" s="84"/>
      <c r="F689" s="84"/>
      <c r="G689" s="84"/>
      <c r="H689" s="84"/>
      <c r="I689" s="84"/>
      <c r="J689" s="84"/>
      <c r="K689" s="84"/>
    </row>
    <row r="690" spans="2:11" ht="12.75" customHeight="1">
      <c r="B690" s="84"/>
      <c r="C690" s="84"/>
      <c r="D690" s="84"/>
      <c r="E690" s="84"/>
      <c r="F690" s="84"/>
      <c r="G690" s="84"/>
      <c r="H690" s="84"/>
      <c r="I690" s="84"/>
      <c r="J690" s="84"/>
      <c r="K690" s="84"/>
    </row>
    <row r="691" spans="2:11" ht="12.75" customHeight="1">
      <c r="B691" s="84"/>
      <c r="C691" s="84"/>
      <c r="D691" s="84"/>
      <c r="E691" s="84"/>
      <c r="F691" s="84"/>
      <c r="G691" s="84"/>
      <c r="H691" s="84"/>
      <c r="I691" s="84"/>
      <c r="J691" s="84"/>
      <c r="K691" s="84"/>
    </row>
    <row r="692" spans="2:11" ht="12.75" customHeight="1">
      <c r="B692" s="84"/>
      <c r="C692" s="84"/>
      <c r="D692" s="84"/>
      <c r="E692" s="84"/>
      <c r="F692" s="84"/>
      <c r="G692" s="84"/>
      <c r="H692" s="84"/>
      <c r="I692" s="84"/>
      <c r="J692" s="84"/>
      <c r="K692" s="84"/>
    </row>
    <row r="693" spans="2:11" ht="12.75" customHeight="1">
      <c r="B693" s="84"/>
      <c r="C693" s="84"/>
      <c r="D693" s="84"/>
      <c r="E693" s="84"/>
      <c r="F693" s="84"/>
      <c r="G693" s="84"/>
      <c r="H693" s="84"/>
      <c r="I693" s="84"/>
      <c r="J693" s="84"/>
      <c r="K693" s="84"/>
    </row>
    <row r="694" spans="2:11" ht="12.75" customHeight="1">
      <c r="B694" s="84"/>
      <c r="C694" s="84"/>
      <c r="D694" s="84"/>
      <c r="E694" s="84"/>
      <c r="F694" s="84"/>
      <c r="G694" s="84"/>
      <c r="H694" s="84"/>
      <c r="I694" s="84"/>
      <c r="J694" s="84"/>
      <c r="K694" s="84"/>
    </row>
    <row r="695" spans="2:11" ht="12.75" customHeight="1">
      <c r="B695" s="84"/>
      <c r="C695" s="84"/>
      <c r="D695" s="84"/>
      <c r="E695" s="84"/>
      <c r="F695" s="84"/>
      <c r="G695" s="84"/>
      <c r="H695" s="84"/>
      <c r="I695" s="84"/>
      <c r="J695" s="84"/>
      <c r="K695" s="84"/>
    </row>
    <row r="696" spans="2:11" ht="12.75" customHeight="1">
      <c r="B696" s="84"/>
      <c r="C696" s="84"/>
      <c r="D696" s="84"/>
      <c r="E696" s="84"/>
      <c r="F696" s="84"/>
      <c r="G696" s="84"/>
      <c r="H696" s="84"/>
      <c r="I696" s="84"/>
      <c r="J696" s="84"/>
      <c r="K696" s="84"/>
    </row>
    <row r="697" spans="2:11" ht="12.75" customHeight="1">
      <c r="B697" s="84"/>
      <c r="C697" s="84"/>
      <c r="D697" s="84"/>
      <c r="E697" s="84"/>
      <c r="F697" s="84"/>
      <c r="G697" s="84"/>
      <c r="H697" s="84"/>
      <c r="I697" s="84"/>
      <c r="J697" s="84"/>
      <c r="K697" s="84"/>
    </row>
    <row r="698" spans="2:11" ht="12.75" customHeight="1">
      <c r="B698" s="84"/>
      <c r="C698" s="84"/>
      <c r="D698" s="84"/>
      <c r="E698" s="84"/>
      <c r="F698" s="84"/>
      <c r="G698" s="84"/>
      <c r="H698" s="84"/>
      <c r="I698" s="84"/>
      <c r="J698" s="84"/>
      <c r="K698" s="84"/>
    </row>
    <row r="699" spans="2:11" ht="12.75" customHeight="1">
      <c r="B699" s="84"/>
      <c r="C699" s="84"/>
      <c r="D699" s="84"/>
      <c r="E699" s="84"/>
      <c r="F699" s="84"/>
      <c r="G699" s="84"/>
      <c r="H699" s="84"/>
      <c r="I699" s="84"/>
      <c r="J699" s="84"/>
      <c r="K699" s="84"/>
    </row>
    <row r="700" spans="2:11" ht="12.75" customHeight="1">
      <c r="B700" s="84"/>
      <c r="C700" s="84"/>
      <c r="D700" s="84"/>
      <c r="E700" s="84"/>
      <c r="F700" s="84"/>
      <c r="G700" s="84"/>
      <c r="H700" s="84"/>
      <c r="I700" s="84"/>
      <c r="J700" s="84"/>
      <c r="K700" s="84"/>
    </row>
    <row r="701" spans="2:11" ht="12.75" customHeight="1">
      <c r="B701" s="84"/>
      <c r="C701" s="84"/>
      <c r="D701" s="84"/>
      <c r="E701" s="84"/>
      <c r="F701" s="84"/>
      <c r="G701" s="84"/>
      <c r="H701" s="84"/>
      <c r="I701" s="84"/>
      <c r="J701" s="84"/>
      <c r="K701" s="84"/>
    </row>
    <row r="702" spans="2:11" ht="12.75" customHeight="1">
      <c r="B702" s="84"/>
      <c r="C702" s="84"/>
      <c r="D702" s="84"/>
      <c r="E702" s="84"/>
      <c r="F702" s="84"/>
      <c r="G702" s="84"/>
      <c r="H702" s="84"/>
      <c r="I702" s="84"/>
      <c r="J702" s="84"/>
      <c r="K702" s="84"/>
    </row>
    <row r="703" spans="2:11" ht="12.75" customHeight="1">
      <c r="B703" s="84"/>
      <c r="C703" s="84"/>
      <c r="D703" s="84"/>
      <c r="E703" s="84"/>
      <c r="F703" s="84"/>
      <c r="G703" s="84"/>
      <c r="H703" s="84"/>
      <c r="I703" s="84"/>
      <c r="J703" s="84"/>
      <c r="K703" s="84"/>
    </row>
    <row r="704" spans="2:11" ht="12.75" customHeight="1">
      <c r="B704" s="84"/>
      <c r="C704" s="84"/>
      <c r="D704" s="84"/>
      <c r="E704" s="84"/>
      <c r="F704" s="84"/>
      <c r="G704" s="84"/>
      <c r="H704" s="84"/>
      <c r="I704" s="84"/>
      <c r="J704" s="84"/>
      <c r="K704" s="84"/>
    </row>
    <row r="705" spans="2:11" ht="12.75" customHeight="1">
      <c r="B705" s="84"/>
      <c r="C705" s="84"/>
      <c r="D705" s="84"/>
      <c r="E705" s="84"/>
      <c r="F705" s="84"/>
      <c r="G705" s="84"/>
      <c r="H705" s="84"/>
      <c r="I705" s="84"/>
      <c r="J705" s="84"/>
      <c r="K705" s="84"/>
    </row>
    <row r="706" spans="2:11" ht="12.75" customHeight="1">
      <c r="B706" s="84"/>
      <c r="C706" s="84"/>
      <c r="D706" s="84"/>
      <c r="E706" s="84"/>
      <c r="F706" s="84"/>
      <c r="G706" s="84"/>
      <c r="H706" s="84"/>
      <c r="I706" s="84"/>
      <c r="J706" s="84"/>
      <c r="K706" s="84"/>
    </row>
    <row r="707" spans="2:11" ht="12.75" customHeight="1">
      <c r="B707" s="84"/>
      <c r="C707" s="84"/>
      <c r="D707" s="84"/>
      <c r="E707" s="84"/>
      <c r="F707" s="84"/>
      <c r="G707" s="84"/>
      <c r="H707" s="84"/>
      <c r="I707" s="84"/>
      <c r="J707" s="84"/>
      <c r="K707" s="84"/>
    </row>
    <row r="708" spans="2:11" ht="12.75" customHeight="1">
      <c r="B708" s="84"/>
      <c r="C708" s="84"/>
      <c r="D708" s="84"/>
      <c r="E708" s="84"/>
      <c r="F708" s="84"/>
      <c r="G708" s="84"/>
      <c r="H708" s="84"/>
      <c r="I708" s="84"/>
      <c r="J708" s="84"/>
      <c r="K708" s="84"/>
    </row>
    <row r="709" spans="2:11" ht="12.75" customHeight="1">
      <c r="B709" s="84"/>
      <c r="C709" s="84"/>
      <c r="D709" s="84"/>
      <c r="E709" s="84"/>
      <c r="F709" s="84"/>
      <c r="G709" s="84"/>
      <c r="H709" s="84"/>
      <c r="I709" s="84"/>
      <c r="J709" s="84"/>
      <c r="K709" s="84"/>
    </row>
    <row r="710" spans="2:11" ht="12.75" customHeight="1">
      <c r="B710" s="84"/>
      <c r="C710" s="84"/>
      <c r="D710" s="84"/>
      <c r="E710" s="84"/>
      <c r="F710" s="84"/>
      <c r="G710" s="84"/>
      <c r="H710" s="84"/>
      <c r="I710" s="84"/>
      <c r="J710" s="84"/>
      <c r="K710" s="84"/>
    </row>
    <row r="711" spans="2:11" ht="12.75" customHeight="1">
      <c r="B711" s="84"/>
      <c r="C711" s="84"/>
      <c r="D711" s="84"/>
      <c r="E711" s="84"/>
      <c r="F711" s="84"/>
      <c r="G711" s="84"/>
      <c r="H711" s="84"/>
      <c r="I711" s="84"/>
      <c r="J711" s="84"/>
      <c r="K711" s="84"/>
    </row>
    <row r="712" spans="2:11" ht="12.75" customHeight="1">
      <c r="B712" s="84"/>
      <c r="C712" s="84"/>
      <c r="D712" s="84"/>
      <c r="E712" s="84"/>
      <c r="F712" s="84"/>
      <c r="G712" s="84"/>
      <c r="H712" s="84"/>
      <c r="I712" s="84"/>
      <c r="J712" s="84"/>
      <c r="K712" s="84"/>
    </row>
    <row r="713" spans="2:11" ht="12.75" customHeight="1">
      <c r="B713" s="84"/>
      <c r="C713" s="84"/>
      <c r="D713" s="84"/>
      <c r="E713" s="84"/>
      <c r="F713" s="84"/>
      <c r="G713" s="84"/>
      <c r="H713" s="84"/>
      <c r="I713" s="84"/>
      <c r="J713" s="84"/>
      <c r="K713" s="84"/>
    </row>
    <row r="714" spans="2:11" ht="12.75" customHeight="1">
      <c r="B714" s="84"/>
      <c r="C714" s="84"/>
      <c r="D714" s="84"/>
      <c r="E714" s="84"/>
      <c r="F714" s="84"/>
      <c r="G714" s="84"/>
      <c r="H714" s="84"/>
      <c r="I714" s="84"/>
      <c r="J714" s="84"/>
      <c r="K714" s="84"/>
    </row>
    <row r="715" spans="2:11" ht="12.75" customHeight="1">
      <c r="B715" s="84"/>
      <c r="C715" s="84"/>
      <c r="D715" s="84"/>
      <c r="E715" s="84"/>
      <c r="F715" s="84"/>
      <c r="G715" s="84"/>
      <c r="H715" s="84"/>
      <c r="I715" s="84"/>
      <c r="J715" s="84"/>
      <c r="K715" s="84"/>
    </row>
    <row r="716" spans="2:11" ht="12.75" customHeight="1">
      <c r="B716" s="84"/>
      <c r="C716" s="84"/>
      <c r="D716" s="84"/>
      <c r="E716" s="84"/>
      <c r="F716" s="84"/>
      <c r="G716" s="84"/>
      <c r="H716" s="84"/>
      <c r="I716" s="84"/>
      <c r="J716" s="84"/>
      <c r="K716" s="84"/>
    </row>
    <row r="717" spans="2:11" ht="12.75" customHeight="1">
      <c r="B717" s="84"/>
      <c r="C717" s="84"/>
      <c r="D717" s="84"/>
      <c r="E717" s="84"/>
      <c r="F717" s="84"/>
      <c r="G717" s="84"/>
      <c r="H717" s="84"/>
      <c r="I717" s="84"/>
      <c r="J717" s="84"/>
      <c r="K717" s="84"/>
    </row>
    <row r="718" spans="2:11" ht="12.75" customHeight="1">
      <c r="B718" s="84"/>
      <c r="C718" s="84"/>
      <c r="D718" s="84"/>
      <c r="E718" s="84"/>
      <c r="F718" s="84"/>
      <c r="G718" s="84"/>
      <c r="H718" s="84"/>
      <c r="I718" s="84"/>
      <c r="J718" s="84"/>
      <c r="K718" s="84"/>
    </row>
    <row r="719" spans="2:11" ht="12.75" customHeight="1">
      <c r="B719" s="84"/>
      <c r="C719" s="84"/>
      <c r="D719" s="84"/>
      <c r="E719" s="84"/>
      <c r="F719" s="84"/>
      <c r="G719" s="84"/>
      <c r="H719" s="84"/>
      <c r="I719" s="84"/>
      <c r="J719" s="84"/>
      <c r="K719" s="84"/>
    </row>
    <row r="720" spans="2:11" ht="12.75" customHeight="1">
      <c r="B720" s="84"/>
      <c r="C720" s="84"/>
      <c r="D720" s="84"/>
      <c r="E720" s="84"/>
      <c r="F720" s="84"/>
      <c r="G720" s="84"/>
      <c r="H720" s="84"/>
      <c r="I720" s="84"/>
      <c r="J720" s="84"/>
      <c r="K720" s="84"/>
    </row>
    <row r="721" spans="2:11" ht="12.75" customHeight="1">
      <c r="B721" s="84"/>
      <c r="C721" s="84"/>
      <c r="D721" s="84"/>
      <c r="E721" s="84"/>
      <c r="F721" s="84"/>
      <c r="G721" s="84"/>
      <c r="H721" s="84"/>
      <c r="I721" s="84"/>
      <c r="J721" s="84"/>
      <c r="K721" s="84"/>
    </row>
    <row r="722" spans="2:11" ht="12.75" customHeight="1">
      <c r="B722" s="84"/>
      <c r="C722" s="84"/>
      <c r="D722" s="84"/>
      <c r="E722" s="84"/>
      <c r="F722" s="84"/>
      <c r="G722" s="84"/>
      <c r="H722" s="84"/>
      <c r="I722" s="84"/>
      <c r="J722" s="84"/>
      <c r="K722" s="84"/>
    </row>
    <row r="723" spans="2:11" ht="12.75" customHeight="1">
      <c r="B723" s="84"/>
      <c r="C723" s="84"/>
      <c r="D723" s="84"/>
      <c r="E723" s="84"/>
      <c r="F723" s="84"/>
      <c r="G723" s="84"/>
      <c r="H723" s="84"/>
      <c r="I723" s="84"/>
      <c r="J723" s="84"/>
      <c r="K723" s="84"/>
    </row>
    <row r="724" spans="2:11" ht="12.75" customHeight="1">
      <c r="B724" s="84"/>
      <c r="C724" s="84"/>
      <c r="D724" s="84"/>
      <c r="E724" s="84"/>
      <c r="F724" s="84"/>
      <c r="G724" s="84"/>
      <c r="H724" s="84"/>
      <c r="I724" s="84"/>
      <c r="J724" s="84"/>
      <c r="K724" s="84"/>
    </row>
    <row r="725" spans="2:11" ht="12.75" customHeight="1">
      <c r="B725" s="84"/>
      <c r="C725" s="84"/>
      <c r="D725" s="84"/>
      <c r="E725" s="84"/>
      <c r="F725" s="84"/>
      <c r="G725" s="84"/>
      <c r="H725" s="84"/>
      <c r="I725" s="84"/>
      <c r="J725" s="84"/>
      <c r="K725" s="84"/>
    </row>
    <row r="726" spans="2:11" ht="12.75" customHeight="1">
      <c r="B726" s="84"/>
      <c r="C726" s="84"/>
      <c r="D726" s="84"/>
      <c r="E726" s="84"/>
      <c r="F726" s="84"/>
      <c r="G726" s="84"/>
      <c r="H726" s="84"/>
      <c r="I726" s="84"/>
      <c r="J726" s="84"/>
      <c r="K726" s="84"/>
    </row>
    <row r="727" spans="2:11" ht="12.75" customHeight="1">
      <c r="B727" s="84"/>
      <c r="C727" s="84"/>
      <c r="D727" s="84"/>
      <c r="E727" s="84"/>
      <c r="F727" s="84"/>
      <c r="G727" s="84"/>
      <c r="H727" s="84"/>
      <c r="I727" s="84"/>
      <c r="J727" s="84"/>
      <c r="K727" s="84"/>
    </row>
    <row r="728" spans="2:11" ht="12.75" customHeight="1">
      <c r="B728" s="84"/>
      <c r="C728" s="84"/>
      <c r="D728" s="84"/>
      <c r="E728" s="84"/>
      <c r="F728" s="84"/>
      <c r="G728" s="84"/>
      <c r="H728" s="84"/>
      <c r="I728" s="84"/>
      <c r="J728" s="84"/>
      <c r="K728" s="84"/>
    </row>
    <row r="729" spans="2:11" ht="12.75" customHeight="1">
      <c r="B729" s="84"/>
      <c r="C729" s="84"/>
      <c r="D729" s="84"/>
      <c r="E729" s="84"/>
      <c r="F729" s="84"/>
      <c r="G729" s="84"/>
      <c r="H729" s="84"/>
      <c r="I729" s="84"/>
      <c r="J729" s="84"/>
      <c r="K729" s="84"/>
    </row>
    <row r="730" spans="2:11" ht="12.75" customHeight="1">
      <c r="B730" s="84"/>
      <c r="C730" s="84"/>
      <c r="D730" s="84"/>
      <c r="E730" s="84"/>
      <c r="F730" s="84"/>
      <c r="G730" s="84"/>
      <c r="H730" s="84"/>
      <c r="I730" s="84"/>
      <c r="J730" s="84"/>
      <c r="K730" s="84"/>
    </row>
    <row r="731" spans="2:11" ht="12.75" customHeight="1">
      <c r="B731" s="84"/>
      <c r="C731" s="84"/>
      <c r="D731" s="84"/>
      <c r="E731" s="84"/>
      <c r="F731" s="84"/>
      <c r="G731" s="84"/>
      <c r="H731" s="84"/>
      <c r="I731" s="84"/>
      <c r="J731" s="84"/>
      <c r="K731" s="84"/>
    </row>
    <row r="732" spans="2:11" ht="12.75" customHeight="1">
      <c r="B732" s="84"/>
      <c r="C732" s="84"/>
      <c r="D732" s="84"/>
      <c r="E732" s="84"/>
      <c r="F732" s="84"/>
      <c r="G732" s="84"/>
      <c r="H732" s="84"/>
      <c r="I732" s="84"/>
      <c r="J732" s="84"/>
      <c r="K732" s="84"/>
    </row>
    <row r="733" spans="2:11" ht="12.75" customHeight="1">
      <c r="B733" s="84"/>
      <c r="C733" s="84"/>
      <c r="D733" s="84"/>
      <c r="E733" s="84"/>
      <c r="F733" s="84"/>
      <c r="G733" s="84"/>
      <c r="H733" s="84"/>
      <c r="I733" s="84"/>
      <c r="J733" s="84"/>
      <c r="K733" s="84"/>
    </row>
    <row r="734" spans="2:11" ht="12.75" customHeight="1">
      <c r="B734" s="84"/>
      <c r="C734" s="84"/>
      <c r="D734" s="84"/>
      <c r="E734" s="84"/>
      <c r="F734" s="84"/>
      <c r="G734" s="84"/>
      <c r="H734" s="84"/>
      <c r="I734" s="84"/>
      <c r="J734" s="84"/>
      <c r="K734" s="84"/>
    </row>
    <row r="735" spans="2:11" ht="12.75" customHeight="1">
      <c r="B735" s="84"/>
      <c r="C735" s="84"/>
      <c r="D735" s="84"/>
      <c r="E735" s="84"/>
      <c r="F735" s="84"/>
      <c r="G735" s="84"/>
      <c r="H735" s="84"/>
      <c r="I735" s="84"/>
      <c r="J735" s="84"/>
      <c r="K735" s="84"/>
    </row>
    <row r="736" spans="2:11" ht="12.75" customHeight="1">
      <c r="B736" s="84"/>
      <c r="C736" s="84"/>
      <c r="D736" s="84"/>
      <c r="E736" s="84"/>
      <c r="F736" s="84"/>
      <c r="G736" s="84"/>
      <c r="H736" s="84"/>
      <c r="I736" s="84"/>
      <c r="J736" s="84"/>
      <c r="K736" s="84"/>
    </row>
    <row r="737" spans="2:11" ht="12.75" customHeight="1">
      <c r="B737" s="84"/>
      <c r="C737" s="84"/>
      <c r="D737" s="84"/>
      <c r="E737" s="84"/>
      <c r="F737" s="84"/>
      <c r="G737" s="84"/>
      <c r="H737" s="84"/>
      <c r="I737" s="84"/>
      <c r="J737" s="84"/>
      <c r="K737" s="84"/>
    </row>
    <row r="738" spans="2:11" ht="12.75" customHeight="1">
      <c r="B738" s="84"/>
      <c r="C738" s="84"/>
      <c r="D738" s="84"/>
      <c r="E738" s="84"/>
      <c r="F738" s="84"/>
      <c r="G738" s="84"/>
      <c r="H738" s="84"/>
      <c r="I738" s="84"/>
      <c r="J738" s="84"/>
      <c r="K738" s="84"/>
    </row>
    <row r="739" spans="2:11" ht="12.75" customHeight="1">
      <c r="B739" s="84"/>
      <c r="C739" s="84"/>
      <c r="D739" s="84"/>
      <c r="E739" s="84"/>
      <c r="F739" s="84"/>
      <c r="G739" s="84"/>
      <c r="H739" s="84"/>
      <c r="I739" s="84"/>
      <c r="J739" s="84"/>
      <c r="K739" s="84"/>
    </row>
    <row r="740" spans="2:11" ht="12.75" customHeight="1">
      <c r="B740" s="84"/>
      <c r="C740" s="84"/>
      <c r="D740" s="84"/>
      <c r="E740" s="84"/>
      <c r="F740" s="84"/>
      <c r="G740" s="84"/>
      <c r="H740" s="84"/>
      <c r="I740" s="84"/>
      <c r="J740" s="84"/>
      <c r="K740" s="84"/>
    </row>
    <row r="741" spans="2:11" ht="12.75" customHeight="1">
      <c r="B741" s="84"/>
      <c r="C741" s="84"/>
      <c r="D741" s="84"/>
      <c r="E741" s="84"/>
      <c r="F741" s="84"/>
      <c r="G741" s="84"/>
      <c r="H741" s="84"/>
      <c r="I741" s="84"/>
      <c r="J741" s="84"/>
      <c r="K741" s="84"/>
    </row>
    <row r="742" spans="2:11" ht="12.75" customHeight="1">
      <c r="B742" s="84"/>
      <c r="C742" s="84"/>
      <c r="D742" s="84"/>
      <c r="E742" s="84"/>
      <c r="F742" s="84"/>
      <c r="G742" s="84"/>
      <c r="H742" s="84"/>
      <c r="I742" s="84"/>
      <c r="J742" s="84"/>
      <c r="K742" s="84"/>
    </row>
    <row r="743" spans="2:11" ht="12.75" customHeight="1">
      <c r="B743" s="84"/>
      <c r="C743" s="84"/>
      <c r="D743" s="84"/>
      <c r="E743" s="84"/>
      <c r="F743" s="84"/>
      <c r="G743" s="84"/>
      <c r="H743" s="84"/>
      <c r="I743" s="84"/>
      <c r="J743" s="84"/>
      <c r="K743" s="84"/>
    </row>
    <row r="744" spans="2:11" ht="12.75" customHeight="1">
      <c r="B744" s="84"/>
      <c r="C744" s="84"/>
      <c r="D744" s="84"/>
      <c r="E744" s="84"/>
      <c r="F744" s="84"/>
      <c r="G744" s="84"/>
      <c r="H744" s="84"/>
      <c r="I744" s="84"/>
      <c r="J744" s="84"/>
      <c r="K744" s="84"/>
    </row>
    <row r="745" spans="2:11" ht="12.75" customHeight="1">
      <c r="B745" s="84"/>
      <c r="C745" s="84"/>
      <c r="D745" s="84"/>
      <c r="E745" s="84"/>
      <c r="F745" s="84"/>
      <c r="G745" s="84"/>
      <c r="H745" s="84"/>
      <c r="I745" s="84"/>
      <c r="J745" s="84"/>
      <c r="K745" s="84"/>
    </row>
    <row r="746" spans="2:11" ht="12.75" customHeight="1">
      <c r="B746" s="84"/>
      <c r="C746" s="84"/>
      <c r="D746" s="84"/>
      <c r="E746" s="84"/>
      <c r="F746" s="84"/>
      <c r="G746" s="84"/>
      <c r="H746" s="84"/>
      <c r="I746" s="84"/>
      <c r="J746" s="84"/>
      <c r="K746" s="84"/>
    </row>
    <row r="747" spans="2:11" ht="12.75" customHeight="1">
      <c r="B747" s="84"/>
      <c r="C747" s="84"/>
      <c r="D747" s="84"/>
      <c r="E747" s="84"/>
      <c r="F747" s="84"/>
      <c r="G747" s="84"/>
      <c r="H747" s="84"/>
      <c r="I747" s="84"/>
      <c r="J747" s="84"/>
      <c r="K747" s="84"/>
    </row>
    <row r="748" spans="2:11" ht="12.75" customHeight="1">
      <c r="B748" s="84"/>
      <c r="C748" s="84"/>
      <c r="D748" s="84"/>
      <c r="E748" s="84"/>
      <c r="F748" s="84"/>
      <c r="G748" s="84"/>
      <c r="H748" s="84"/>
      <c r="I748" s="84"/>
      <c r="J748" s="84"/>
      <c r="K748" s="84"/>
    </row>
    <row r="749" spans="2:11" ht="12.75" customHeight="1">
      <c r="B749" s="84"/>
      <c r="C749" s="84"/>
      <c r="D749" s="84"/>
      <c r="E749" s="84"/>
      <c r="F749" s="84"/>
      <c r="G749" s="84"/>
      <c r="H749" s="84"/>
      <c r="I749" s="84"/>
      <c r="J749" s="84"/>
      <c r="K749" s="84"/>
    </row>
    <row r="750" spans="2:11" ht="12.75" customHeight="1">
      <c r="B750" s="84"/>
      <c r="C750" s="84"/>
      <c r="D750" s="84"/>
      <c r="E750" s="84"/>
      <c r="F750" s="84"/>
      <c r="G750" s="84"/>
      <c r="H750" s="84"/>
      <c r="I750" s="84"/>
      <c r="J750" s="84"/>
      <c r="K750" s="84"/>
    </row>
    <row r="751" spans="2:11" ht="12.75" customHeight="1">
      <c r="B751" s="84"/>
      <c r="C751" s="84"/>
      <c r="D751" s="84"/>
      <c r="E751" s="84"/>
      <c r="F751" s="84"/>
      <c r="G751" s="84"/>
      <c r="H751" s="84"/>
      <c r="I751" s="84"/>
      <c r="J751" s="84"/>
      <c r="K751" s="84"/>
    </row>
    <row r="752" spans="2:11" ht="12.75" customHeight="1">
      <c r="B752" s="84"/>
      <c r="C752" s="84"/>
      <c r="D752" s="84"/>
      <c r="E752" s="84"/>
      <c r="F752" s="84"/>
      <c r="G752" s="84"/>
      <c r="H752" s="84"/>
      <c r="I752" s="84"/>
      <c r="J752" s="84"/>
      <c r="K752" s="84"/>
    </row>
    <row r="753" spans="2:11" ht="12.75" customHeight="1">
      <c r="B753" s="84"/>
      <c r="C753" s="84"/>
      <c r="D753" s="84"/>
      <c r="E753" s="84"/>
      <c r="F753" s="84"/>
      <c r="G753" s="84"/>
      <c r="H753" s="84"/>
      <c r="I753" s="84"/>
      <c r="J753" s="84"/>
      <c r="K753" s="84"/>
    </row>
    <row r="754" spans="2:11" ht="12.75" customHeight="1">
      <c r="B754" s="84"/>
      <c r="C754" s="84"/>
      <c r="D754" s="84"/>
      <c r="E754" s="84"/>
      <c r="F754" s="84"/>
      <c r="G754" s="84"/>
      <c r="H754" s="84"/>
      <c r="I754" s="84"/>
      <c r="J754" s="84"/>
      <c r="K754" s="84"/>
    </row>
    <row r="755" spans="2:11" ht="12.75" customHeight="1">
      <c r="B755" s="84"/>
      <c r="C755" s="84"/>
      <c r="D755" s="84"/>
      <c r="E755" s="84"/>
      <c r="F755" s="84"/>
      <c r="G755" s="84"/>
      <c r="H755" s="84"/>
      <c r="I755" s="84"/>
      <c r="J755" s="84"/>
      <c r="K755" s="84"/>
    </row>
    <row r="756" spans="2:11" ht="12.75" customHeight="1">
      <c r="B756" s="84"/>
      <c r="C756" s="84"/>
      <c r="D756" s="84"/>
      <c r="E756" s="84"/>
      <c r="F756" s="84"/>
      <c r="G756" s="84"/>
      <c r="H756" s="84"/>
      <c r="I756" s="84"/>
      <c r="J756" s="84"/>
      <c r="K756" s="84"/>
    </row>
    <row r="757" spans="2:11" ht="12.75" customHeight="1">
      <c r="B757" s="84"/>
      <c r="C757" s="84"/>
      <c r="D757" s="84"/>
      <c r="E757" s="84"/>
      <c r="F757" s="84"/>
      <c r="G757" s="84"/>
      <c r="H757" s="84"/>
      <c r="I757" s="84"/>
      <c r="J757" s="84"/>
      <c r="K757" s="84"/>
    </row>
    <row r="758" spans="2:11" ht="12.75" customHeight="1">
      <c r="B758" s="84"/>
      <c r="C758" s="84"/>
      <c r="D758" s="84"/>
      <c r="E758" s="84"/>
      <c r="F758" s="84"/>
      <c r="G758" s="84"/>
      <c r="H758" s="84"/>
      <c r="I758" s="84"/>
      <c r="J758" s="84"/>
      <c r="K758" s="84"/>
    </row>
    <row r="759" spans="2:11" ht="12.75" customHeight="1">
      <c r="B759" s="84"/>
      <c r="C759" s="84"/>
      <c r="D759" s="84"/>
      <c r="E759" s="84"/>
      <c r="F759" s="84"/>
      <c r="G759" s="84"/>
      <c r="H759" s="84"/>
      <c r="I759" s="84"/>
      <c r="J759" s="84"/>
      <c r="K759" s="84"/>
    </row>
    <row r="760" spans="2:11" ht="12.75" customHeight="1">
      <c r="B760" s="84"/>
      <c r="C760" s="84"/>
      <c r="D760" s="84"/>
      <c r="E760" s="84"/>
      <c r="F760" s="84"/>
      <c r="G760" s="84"/>
      <c r="H760" s="84"/>
      <c r="I760" s="84"/>
      <c r="J760" s="84"/>
      <c r="K760" s="84"/>
    </row>
    <row r="761" spans="2:11" ht="12.75" customHeight="1">
      <c r="B761" s="84"/>
      <c r="C761" s="84"/>
      <c r="D761" s="84"/>
      <c r="E761" s="84"/>
      <c r="F761" s="84"/>
      <c r="G761" s="84"/>
      <c r="H761" s="84"/>
      <c r="I761" s="84"/>
      <c r="J761" s="84"/>
      <c r="K761" s="84"/>
    </row>
    <row r="762" spans="2:11" ht="12.75" customHeight="1">
      <c r="B762" s="84"/>
      <c r="C762" s="84"/>
      <c r="D762" s="84"/>
      <c r="E762" s="84"/>
      <c r="F762" s="84"/>
      <c r="G762" s="84"/>
      <c r="H762" s="84"/>
      <c r="I762" s="84"/>
      <c r="J762" s="84"/>
      <c r="K762" s="84"/>
    </row>
    <row r="763" spans="2:11" ht="12.75" customHeight="1">
      <c r="B763" s="84"/>
      <c r="C763" s="84"/>
      <c r="D763" s="84"/>
      <c r="E763" s="84"/>
      <c r="F763" s="84"/>
      <c r="G763" s="84"/>
      <c r="H763" s="84"/>
      <c r="I763" s="84"/>
      <c r="J763" s="84"/>
      <c r="K763" s="84"/>
    </row>
    <row r="764" spans="2:11" ht="12.75" customHeight="1">
      <c r="B764" s="84"/>
      <c r="C764" s="84"/>
      <c r="D764" s="84"/>
      <c r="E764" s="84"/>
      <c r="F764" s="84"/>
      <c r="G764" s="84"/>
      <c r="H764" s="84"/>
      <c r="I764" s="84"/>
      <c r="J764" s="84"/>
      <c r="K764" s="84"/>
    </row>
    <row r="765" spans="2:11" ht="12.75" customHeight="1">
      <c r="B765" s="84"/>
      <c r="C765" s="84"/>
      <c r="D765" s="84"/>
      <c r="E765" s="84"/>
      <c r="F765" s="84"/>
      <c r="G765" s="84"/>
      <c r="H765" s="84"/>
      <c r="I765" s="84"/>
      <c r="J765" s="84"/>
      <c r="K765" s="84"/>
    </row>
    <row r="766" spans="2:11" ht="12.75" customHeight="1">
      <c r="B766" s="84"/>
      <c r="C766" s="84"/>
      <c r="D766" s="84"/>
      <c r="E766" s="84"/>
      <c r="F766" s="84"/>
      <c r="G766" s="84"/>
      <c r="H766" s="84"/>
      <c r="I766" s="84"/>
      <c r="J766" s="84"/>
      <c r="K766" s="84"/>
    </row>
    <row r="767" spans="2:11" ht="12.75" customHeight="1">
      <c r="B767" s="84"/>
      <c r="C767" s="84"/>
      <c r="D767" s="84"/>
      <c r="E767" s="84"/>
      <c r="F767" s="84"/>
      <c r="G767" s="84"/>
      <c r="H767" s="84"/>
      <c r="I767" s="84"/>
      <c r="J767" s="84"/>
      <c r="K767" s="84"/>
    </row>
    <row r="768" spans="2:11" ht="12.75" customHeight="1">
      <c r="B768" s="84"/>
      <c r="C768" s="84"/>
      <c r="D768" s="84"/>
      <c r="E768" s="84"/>
      <c r="F768" s="84"/>
      <c r="G768" s="84"/>
      <c r="H768" s="84"/>
      <c r="I768" s="84"/>
      <c r="J768" s="84"/>
      <c r="K768" s="84"/>
    </row>
    <row r="769" spans="2:11" ht="12.75" customHeight="1">
      <c r="B769" s="84"/>
      <c r="C769" s="84"/>
      <c r="D769" s="84"/>
      <c r="E769" s="84"/>
      <c r="F769" s="84"/>
      <c r="G769" s="84"/>
      <c r="H769" s="84"/>
      <c r="I769" s="84"/>
      <c r="J769" s="84"/>
      <c r="K769" s="84"/>
    </row>
    <row r="770" spans="2:11" ht="12.75" customHeight="1">
      <c r="B770" s="84"/>
      <c r="C770" s="84"/>
      <c r="D770" s="84"/>
      <c r="E770" s="84"/>
      <c r="F770" s="84"/>
      <c r="G770" s="84"/>
      <c r="H770" s="84"/>
      <c r="I770" s="84"/>
      <c r="J770" s="84"/>
      <c r="K770" s="84"/>
    </row>
    <row r="771" spans="2:11" ht="12.75" customHeight="1">
      <c r="B771" s="84"/>
      <c r="C771" s="84"/>
      <c r="D771" s="84"/>
      <c r="E771" s="84"/>
      <c r="F771" s="84"/>
      <c r="G771" s="84"/>
      <c r="H771" s="84"/>
      <c r="I771" s="84"/>
      <c r="J771" s="84"/>
      <c r="K771" s="84"/>
    </row>
    <row r="772" spans="2:11" ht="12.75" customHeight="1">
      <c r="B772" s="84"/>
      <c r="C772" s="84"/>
      <c r="D772" s="84"/>
      <c r="E772" s="84"/>
      <c r="F772" s="84"/>
      <c r="G772" s="84"/>
      <c r="H772" s="84"/>
      <c r="I772" s="84"/>
      <c r="J772" s="84"/>
      <c r="K772" s="84"/>
    </row>
    <row r="773" spans="2:11" ht="12.75" customHeight="1">
      <c r="B773" s="84"/>
      <c r="C773" s="84"/>
      <c r="D773" s="84"/>
      <c r="E773" s="84"/>
      <c r="F773" s="84"/>
      <c r="G773" s="84"/>
      <c r="H773" s="84"/>
      <c r="I773" s="84"/>
      <c r="J773" s="84"/>
      <c r="K773" s="84"/>
    </row>
    <row r="774" spans="2:11" ht="12.75" customHeight="1">
      <c r="B774" s="84"/>
      <c r="C774" s="84"/>
      <c r="D774" s="84"/>
      <c r="E774" s="84"/>
      <c r="F774" s="84"/>
      <c r="G774" s="84"/>
      <c r="H774" s="84"/>
      <c r="I774" s="84"/>
      <c r="J774" s="84"/>
      <c r="K774" s="84"/>
    </row>
    <row r="775" spans="2:11" ht="12.75" customHeight="1">
      <c r="B775" s="84"/>
      <c r="C775" s="84"/>
      <c r="D775" s="84"/>
      <c r="E775" s="84"/>
      <c r="F775" s="84"/>
      <c r="G775" s="84"/>
      <c r="H775" s="84"/>
      <c r="I775" s="84"/>
      <c r="J775" s="84"/>
      <c r="K775" s="84"/>
    </row>
    <row r="776" spans="2:11" ht="12.75" customHeight="1">
      <c r="B776" s="84"/>
      <c r="C776" s="84"/>
      <c r="D776" s="84"/>
      <c r="E776" s="84"/>
      <c r="F776" s="84"/>
      <c r="G776" s="84"/>
      <c r="H776" s="84"/>
      <c r="I776" s="84"/>
      <c r="J776" s="84"/>
      <c r="K776" s="84"/>
    </row>
    <row r="777" spans="2:11" ht="12.75" customHeight="1">
      <c r="B777" s="84"/>
      <c r="C777" s="84"/>
      <c r="D777" s="84"/>
      <c r="E777" s="84"/>
      <c r="F777" s="84"/>
      <c r="G777" s="84"/>
      <c r="H777" s="84"/>
      <c r="I777" s="84"/>
      <c r="J777" s="84"/>
      <c r="K777" s="84"/>
    </row>
    <row r="778" spans="2:11" ht="12.75" customHeight="1">
      <c r="B778" s="84"/>
      <c r="C778" s="84"/>
      <c r="D778" s="84"/>
      <c r="E778" s="84"/>
      <c r="F778" s="84"/>
      <c r="G778" s="84"/>
      <c r="H778" s="84"/>
      <c r="I778" s="84"/>
      <c r="J778" s="84"/>
      <c r="K778" s="84"/>
    </row>
    <row r="779" spans="2:11" ht="12.75" customHeight="1">
      <c r="B779" s="84"/>
      <c r="C779" s="84"/>
      <c r="D779" s="84"/>
      <c r="E779" s="84"/>
      <c r="F779" s="84"/>
      <c r="G779" s="84"/>
      <c r="H779" s="84"/>
      <c r="I779" s="84"/>
      <c r="J779" s="84"/>
      <c r="K779" s="84"/>
    </row>
    <row r="780" spans="2:11" ht="12.75" customHeight="1">
      <c r="B780" s="84"/>
      <c r="C780" s="84"/>
      <c r="D780" s="84"/>
      <c r="E780" s="84"/>
      <c r="F780" s="84"/>
      <c r="G780" s="84"/>
      <c r="H780" s="84"/>
      <c r="I780" s="84"/>
      <c r="J780" s="84"/>
      <c r="K780" s="84"/>
    </row>
    <row r="781" spans="2:11" ht="12.75" customHeight="1">
      <c r="B781" s="84"/>
      <c r="C781" s="84"/>
      <c r="D781" s="84"/>
      <c r="E781" s="84"/>
      <c r="F781" s="84"/>
      <c r="G781" s="84"/>
      <c r="H781" s="84"/>
      <c r="I781" s="84"/>
      <c r="J781" s="84"/>
      <c r="K781" s="84"/>
    </row>
    <row r="782" spans="2:11" ht="12.75" customHeight="1">
      <c r="B782" s="84"/>
      <c r="C782" s="84"/>
      <c r="D782" s="84"/>
      <c r="E782" s="84"/>
      <c r="F782" s="84"/>
      <c r="G782" s="84"/>
      <c r="H782" s="84"/>
      <c r="I782" s="84"/>
      <c r="J782" s="84"/>
      <c r="K782" s="84"/>
    </row>
    <row r="783" spans="2:11" ht="12.75" customHeight="1">
      <c r="B783" s="84"/>
      <c r="C783" s="84"/>
      <c r="D783" s="84"/>
      <c r="E783" s="84"/>
      <c r="F783" s="84"/>
      <c r="G783" s="84"/>
      <c r="H783" s="84"/>
      <c r="I783" s="84"/>
      <c r="J783" s="84"/>
      <c r="K783" s="84"/>
    </row>
    <row r="784" spans="2:11" ht="12.75" customHeight="1">
      <c r="B784" s="84"/>
      <c r="C784" s="84"/>
      <c r="D784" s="84"/>
      <c r="E784" s="84"/>
      <c r="F784" s="84"/>
      <c r="G784" s="84"/>
      <c r="H784" s="84"/>
      <c r="I784" s="84"/>
      <c r="J784" s="84"/>
      <c r="K784" s="84"/>
    </row>
    <row r="785" spans="2:11" ht="12.75" customHeight="1">
      <c r="B785" s="84"/>
      <c r="C785" s="84"/>
      <c r="D785" s="84"/>
      <c r="E785" s="84"/>
      <c r="F785" s="84"/>
      <c r="G785" s="84"/>
      <c r="H785" s="84"/>
      <c r="I785" s="84"/>
      <c r="J785" s="84"/>
      <c r="K785" s="84"/>
    </row>
    <row r="786" spans="2:11" ht="12.75" customHeight="1">
      <c r="B786" s="84"/>
      <c r="C786" s="84"/>
      <c r="D786" s="84"/>
      <c r="E786" s="84"/>
      <c r="F786" s="84"/>
      <c r="G786" s="84"/>
      <c r="H786" s="84"/>
      <c r="I786" s="84"/>
      <c r="J786" s="84"/>
      <c r="K786" s="84"/>
    </row>
    <row r="787" spans="2:11" ht="12.75" customHeight="1">
      <c r="B787" s="84"/>
      <c r="C787" s="84"/>
      <c r="D787" s="84"/>
      <c r="E787" s="84"/>
      <c r="F787" s="84"/>
      <c r="G787" s="84"/>
      <c r="H787" s="84"/>
      <c r="I787" s="84"/>
      <c r="J787" s="84"/>
      <c r="K787" s="84"/>
    </row>
    <row r="788" spans="2:11" ht="12.75" customHeight="1">
      <c r="B788" s="84"/>
      <c r="C788" s="84"/>
      <c r="D788" s="84"/>
      <c r="E788" s="84"/>
      <c r="F788" s="84"/>
      <c r="G788" s="84"/>
      <c r="H788" s="84"/>
      <c r="I788" s="84"/>
      <c r="J788" s="84"/>
      <c r="K788" s="84"/>
    </row>
    <row r="789" spans="2:11" ht="12.75" customHeight="1">
      <c r="B789" s="84"/>
      <c r="C789" s="84"/>
      <c r="D789" s="84"/>
      <c r="E789" s="84"/>
      <c r="F789" s="84"/>
      <c r="G789" s="84"/>
      <c r="H789" s="84"/>
      <c r="I789" s="84"/>
      <c r="J789" s="84"/>
      <c r="K789" s="84"/>
    </row>
    <row r="790" spans="2:11" ht="12.75" customHeight="1">
      <c r="B790" s="84"/>
      <c r="C790" s="84"/>
      <c r="D790" s="84"/>
      <c r="E790" s="84"/>
      <c r="F790" s="84"/>
      <c r="G790" s="84"/>
      <c r="H790" s="84"/>
      <c r="I790" s="84"/>
      <c r="J790" s="84"/>
      <c r="K790" s="84"/>
    </row>
    <row r="791" spans="2:11" ht="12.75" customHeight="1">
      <c r="B791" s="84"/>
      <c r="C791" s="84"/>
      <c r="D791" s="84"/>
      <c r="E791" s="84"/>
      <c r="F791" s="84"/>
      <c r="G791" s="84"/>
      <c r="H791" s="84"/>
      <c r="I791" s="84"/>
      <c r="J791" s="84"/>
      <c r="K791" s="84"/>
    </row>
    <row r="792" spans="2:11" ht="12.75" customHeight="1">
      <c r="B792" s="84"/>
      <c r="C792" s="84"/>
      <c r="D792" s="84"/>
      <c r="E792" s="84"/>
      <c r="F792" s="84"/>
      <c r="G792" s="84"/>
      <c r="H792" s="84"/>
      <c r="I792" s="84"/>
      <c r="J792" s="84"/>
      <c r="K792" s="84"/>
    </row>
    <row r="793" spans="2:11" ht="12.75" customHeight="1">
      <c r="B793" s="84"/>
      <c r="C793" s="84"/>
      <c r="D793" s="84"/>
      <c r="E793" s="84"/>
      <c r="F793" s="84"/>
      <c r="G793" s="84"/>
      <c r="H793" s="84"/>
      <c r="I793" s="84"/>
      <c r="J793" s="84"/>
      <c r="K793" s="84"/>
    </row>
    <row r="794" spans="2:11" ht="12.75" customHeight="1">
      <c r="B794" s="84"/>
      <c r="C794" s="84"/>
      <c r="D794" s="84"/>
      <c r="E794" s="84"/>
      <c r="F794" s="84"/>
      <c r="G794" s="84"/>
      <c r="H794" s="84"/>
      <c r="I794" s="84"/>
      <c r="J794" s="84"/>
      <c r="K794" s="84"/>
    </row>
    <row r="795" spans="2:11" ht="12.75" customHeight="1">
      <c r="B795" s="84"/>
      <c r="C795" s="84"/>
      <c r="D795" s="84"/>
      <c r="E795" s="84"/>
      <c r="F795" s="84"/>
      <c r="G795" s="84"/>
      <c r="H795" s="84"/>
      <c r="I795" s="84"/>
      <c r="J795" s="84"/>
      <c r="K795" s="84"/>
    </row>
    <row r="796" spans="2:11" ht="12.75" customHeight="1">
      <c r="B796" s="84"/>
      <c r="C796" s="84"/>
      <c r="D796" s="84"/>
      <c r="E796" s="84"/>
      <c r="F796" s="84"/>
      <c r="G796" s="84"/>
      <c r="H796" s="84"/>
      <c r="I796" s="84"/>
      <c r="J796" s="84"/>
      <c r="K796" s="84"/>
    </row>
    <row r="797" spans="2:11" ht="12.75" customHeight="1">
      <c r="B797" s="84"/>
      <c r="C797" s="84"/>
      <c r="D797" s="84"/>
      <c r="E797" s="84"/>
      <c r="F797" s="84"/>
      <c r="G797" s="84"/>
      <c r="H797" s="84"/>
      <c r="I797" s="84"/>
      <c r="J797" s="84"/>
      <c r="K797" s="84"/>
    </row>
    <row r="798" spans="2:11" ht="12.75" customHeight="1">
      <c r="B798" s="84"/>
      <c r="C798" s="84"/>
      <c r="D798" s="84"/>
      <c r="E798" s="84"/>
      <c r="F798" s="84"/>
      <c r="G798" s="84"/>
      <c r="H798" s="84"/>
      <c r="I798" s="84"/>
      <c r="J798" s="84"/>
      <c r="K798" s="84"/>
    </row>
    <row r="799" spans="2:11" ht="12.75" customHeight="1">
      <c r="B799" s="84"/>
      <c r="C799" s="84"/>
      <c r="D799" s="84"/>
      <c r="E799" s="84"/>
      <c r="F799" s="84"/>
      <c r="G799" s="84"/>
      <c r="H799" s="84"/>
      <c r="I799" s="84"/>
      <c r="J799" s="84"/>
      <c r="K799" s="84"/>
    </row>
    <row r="800" spans="2:11" ht="12.75" customHeight="1">
      <c r="B800" s="84"/>
      <c r="C800" s="84"/>
      <c r="D800" s="84"/>
      <c r="E800" s="84"/>
      <c r="F800" s="84"/>
      <c r="G800" s="84"/>
      <c r="H800" s="84"/>
      <c r="I800" s="84"/>
      <c r="J800" s="84"/>
      <c r="K800" s="84"/>
    </row>
    <row r="801" spans="2:11" ht="12.75" customHeight="1">
      <c r="B801" s="84"/>
      <c r="C801" s="84"/>
      <c r="D801" s="84"/>
      <c r="E801" s="84"/>
      <c r="F801" s="84"/>
      <c r="G801" s="84"/>
      <c r="H801" s="84"/>
      <c r="I801" s="84"/>
      <c r="J801" s="84"/>
      <c r="K801" s="84"/>
    </row>
    <row r="802" spans="2:11" ht="12.75" customHeight="1">
      <c r="B802" s="84"/>
      <c r="C802" s="84"/>
      <c r="D802" s="84"/>
      <c r="E802" s="84"/>
      <c r="F802" s="84"/>
      <c r="G802" s="84"/>
      <c r="H802" s="84"/>
      <c r="I802" s="84"/>
      <c r="J802" s="84"/>
      <c r="K802" s="84"/>
    </row>
    <row r="803" spans="2:11" ht="12.75" customHeight="1">
      <c r="B803" s="84"/>
      <c r="C803" s="84"/>
      <c r="D803" s="84"/>
      <c r="E803" s="84"/>
      <c r="F803" s="84"/>
      <c r="G803" s="84"/>
      <c r="H803" s="84"/>
      <c r="I803" s="84"/>
      <c r="J803" s="84"/>
      <c r="K803" s="84"/>
    </row>
    <row r="804" spans="2:11" ht="12.75" customHeight="1">
      <c r="B804" s="84"/>
      <c r="C804" s="84"/>
      <c r="D804" s="84"/>
      <c r="E804" s="84"/>
      <c r="F804" s="84"/>
      <c r="G804" s="84"/>
      <c r="H804" s="84"/>
      <c r="I804" s="84"/>
      <c r="J804" s="84"/>
      <c r="K804" s="84"/>
    </row>
    <row r="805" spans="2:11" ht="12.75" customHeight="1">
      <c r="B805" s="84"/>
      <c r="C805" s="84"/>
      <c r="D805" s="84"/>
      <c r="E805" s="84"/>
      <c r="F805" s="84"/>
      <c r="G805" s="84"/>
      <c r="H805" s="84"/>
      <c r="I805" s="84"/>
      <c r="J805" s="84"/>
      <c r="K805" s="84"/>
    </row>
    <row r="806" spans="2:11" ht="12.75" customHeight="1">
      <c r="B806" s="84"/>
      <c r="C806" s="84"/>
      <c r="D806" s="84"/>
      <c r="E806" s="84"/>
      <c r="F806" s="84"/>
      <c r="G806" s="84"/>
      <c r="H806" s="84"/>
      <c r="I806" s="84"/>
      <c r="J806" s="84"/>
      <c r="K806" s="84"/>
    </row>
    <row r="807" spans="2:11" ht="12.75" customHeight="1">
      <c r="B807" s="84"/>
      <c r="C807" s="84"/>
      <c r="D807" s="84"/>
      <c r="E807" s="84"/>
      <c r="F807" s="84"/>
      <c r="G807" s="84"/>
      <c r="H807" s="84"/>
      <c r="I807" s="84"/>
      <c r="J807" s="84"/>
      <c r="K807" s="84"/>
    </row>
    <row r="808" spans="2:11" ht="12.75" customHeight="1">
      <c r="B808" s="84"/>
      <c r="C808" s="84"/>
      <c r="D808" s="84"/>
      <c r="E808" s="84"/>
      <c r="F808" s="84"/>
      <c r="G808" s="84"/>
      <c r="H808" s="84"/>
      <c r="I808" s="84"/>
      <c r="J808" s="84"/>
      <c r="K808" s="84"/>
    </row>
    <row r="809" spans="2:11" ht="12.75" customHeight="1">
      <c r="B809" s="84"/>
      <c r="C809" s="84"/>
      <c r="D809" s="84"/>
      <c r="E809" s="84"/>
      <c r="F809" s="84"/>
      <c r="G809" s="84"/>
      <c r="H809" s="84"/>
      <c r="I809" s="84"/>
      <c r="J809" s="84"/>
      <c r="K809" s="84"/>
    </row>
    <row r="810" spans="2:11" ht="12.75" customHeight="1">
      <c r="B810" s="84"/>
      <c r="C810" s="84"/>
      <c r="D810" s="84"/>
      <c r="E810" s="84"/>
      <c r="F810" s="84"/>
      <c r="G810" s="84"/>
      <c r="H810" s="84"/>
      <c r="I810" s="84"/>
      <c r="J810" s="84"/>
      <c r="K810" s="84"/>
    </row>
    <row r="811" spans="2:11" ht="12.75" customHeight="1">
      <c r="B811" s="84"/>
      <c r="C811" s="84"/>
      <c r="D811" s="84"/>
      <c r="E811" s="84"/>
      <c r="F811" s="84"/>
      <c r="G811" s="84"/>
      <c r="H811" s="84"/>
      <c r="I811" s="84"/>
      <c r="J811" s="84"/>
      <c r="K811" s="84"/>
    </row>
    <row r="812" spans="2:11" ht="12.75" customHeight="1">
      <c r="B812" s="84"/>
      <c r="C812" s="84"/>
      <c r="D812" s="84"/>
      <c r="E812" s="84"/>
      <c r="F812" s="84"/>
      <c r="G812" s="84"/>
      <c r="H812" s="84"/>
      <c r="I812" s="84"/>
      <c r="J812" s="84"/>
      <c r="K812" s="84"/>
    </row>
    <row r="813" spans="2:11" ht="12.75" customHeight="1">
      <c r="B813" s="84"/>
      <c r="C813" s="84"/>
      <c r="D813" s="84"/>
      <c r="E813" s="84"/>
      <c r="F813" s="84"/>
      <c r="G813" s="84"/>
      <c r="H813" s="84"/>
      <c r="I813" s="84"/>
      <c r="J813" s="84"/>
      <c r="K813" s="84"/>
    </row>
    <row r="814" spans="2:11" ht="12.75" customHeight="1">
      <c r="B814" s="84"/>
      <c r="C814" s="84"/>
      <c r="D814" s="84"/>
      <c r="E814" s="84"/>
      <c r="F814" s="84"/>
      <c r="G814" s="84"/>
      <c r="H814" s="84"/>
      <c r="I814" s="84"/>
      <c r="J814" s="84"/>
      <c r="K814" s="84"/>
    </row>
    <row r="815" spans="2:11" ht="12.75" customHeight="1">
      <c r="B815" s="84"/>
      <c r="C815" s="84"/>
      <c r="D815" s="84"/>
      <c r="E815" s="84"/>
      <c r="F815" s="84"/>
      <c r="G815" s="84"/>
      <c r="H815" s="84"/>
      <c r="I815" s="84"/>
      <c r="J815" s="84"/>
      <c r="K815" s="84"/>
    </row>
    <row r="816" spans="2:11" ht="12.75" customHeight="1">
      <c r="B816" s="84"/>
      <c r="C816" s="84"/>
      <c r="D816" s="84"/>
      <c r="E816" s="84"/>
      <c r="F816" s="84"/>
      <c r="G816" s="84"/>
      <c r="H816" s="84"/>
      <c r="I816" s="84"/>
      <c r="J816" s="84"/>
      <c r="K816" s="84"/>
    </row>
    <row r="817" spans="2:11" ht="12.75" customHeight="1">
      <c r="B817" s="84"/>
      <c r="C817" s="84"/>
      <c r="D817" s="84"/>
      <c r="E817" s="84"/>
      <c r="F817" s="84"/>
      <c r="G817" s="84"/>
      <c r="H817" s="84"/>
      <c r="I817" s="84"/>
      <c r="J817" s="84"/>
      <c r="K817" s="84"/>
    </row>
    <row r="818" spans="2:11" ht="12.75" customHeight="1">
      <c r="B818" s="84"/>
      <c r="C818" s="84"/>
      <c r="D818" s="84"/>
      <c r="E818" s="84"/>
      <c r="F818" s="84"/>
      <c r="G818" s="84"/>
      <c r="H818" s="84"/>
      <c r="I818" s="84"/>
      <c r="J818" s="84"/>
      <c r="K818" s="84"/>
    </row>
    <row r="819" spans="2:11" ht="12.75" customHeight="1">
      <c r="B819" s="84"/>
      <c r="C819" s="84"/>
      <c r="D819" s="84"/>
      <c r="E819" s="84"/>
      <c r="F819" s="84"/>
      <c r="G819" s="84"/>
      <c r="H819" s="84"/>
      <c r="I819" s="84"/>
      <c r="J819" s="84"/>
      <c r="K819" s="84"/>
    </row>
    <row r="820" spans="2:11" ht="12.75" customHeight="1">
      <c r="B820" s="84"/>
      <c r="C820" s="84"/>
      <c r="D820" s="84"/>
      <c r="E820" s="84"/>
      <c r="F820" s="84"/>
      <c r="G820" s="84"/>
      <c r="H820" s="84"/>
      <c r="I820" s="84"/>
      <c r="J820" s="84"/>
      <c r="K820" s="84"/>
    </row>
    <row r="821" spans="2:11" ht="12.75" customHeight="1">
      <c r="B821" s="84"/>
      <c r="C821" s="84"/>
      <c r="D821" s="84"/>
      <c r="E821" s="84"/>
      <c r="F821" s="84"/>
      <c r="G821" s="84"/>
      <c r="H821" s="84"/>
      <c r="I821" s="84"/>
      <c r="J821" s="84"/>
      <c r="K821" s="84"/>
    </row>
    <row r="822" spans="2:11" ht="12.75" customHeight="1">
      <c r="B822" s="84"/>
      <c r="C822" s="84"/>
      <c r="D822" s="84"/>
      <c r="E822" s="84"/>
      <c r="F822" s="84"/>
      <c r="G822" s="84"/>
      <c r="H822" s="84"/>
      <c r="I822" s="84"/>
      <c r="J822" s="84"/>
      <c r="K822" s="84"/>
    </row>
    <row r="823" spans="2:11" ht="12.75" customHeight="1">
      <c r="B823" s="84"/>
      <c r="C823" s="84"/>
      <c r="D823" s="84"/>
      <c r="E823" s="84"/>
      <c r="F823" s="84"/>
      <c r="G823" s="84"/>
      <c r="H823" s="84"/>
      <c r="I823" s="84"/>
      <c r="J823" s="84"/>
      <c r="K823" s="84"/>
    </row>
    <row r="824" spans="2:11" ht="12.75" customHeight="1">
      <c r="B824" s="84"/>
      <c r="C824" s="84"/>
      <c r="D824" s="84"/>
      <c r="E824" s="84"/>
      <c r="F824" s="84"/>
      <c r="G824" s="84"/>
      <c r="H824" s="84"/>
      <c r="I824" s="84"/>
      <c r="J824" s="84"/>
      <c r="K824" s="84"/>
    </row>
    <row r="825" spans="2:11" ht="12.75" customHeight="1">
      <c r="B825" s="84"/>
      <c r="C825" s="84"/>
      <c r="D825" s="84"/>
      <c r="E825" s="84"/>
      <c r="F825" s="84"/>
      <c r="G825" s="84"/>
      <c r="H825" s="84"/>
      <c r="I825" s="84"/>
      <c r="J825" s="84"/>
      <c r="K825" s="84"/>
    </row>
    <row r="826" spans="2:11" ht="12.75" customHeight="1">
      <c r="B826" s="84"/>
      <c r="C826" s="84"/>
      <c r="D826" s="84"/>
      <c r="E826" s="84"/>
      <c r="F826" s="84"/>
      <c r="G826" s="84"/>
      <c r="H826" s="84"/>
      <c r="I826" s="84"/>
      <c r="J826" s="84"/>
      <c r="K826" s="84"/>
    </row>
    <row r="827" spans="2:11" ht="12.75" customHeight="1">
      <c r="B827" s="84"/>
      <c r="C827" s="84"/>
      <c r="D827" s="84"/>
      <c r="E827" s="84"/>
      <c r="F827" s="84"/>
      <c r="G827" s="84"/>
      <c r="H827" s="84"/>
      <c r="I827" s="84"/>
      <c r="J827" s="84"/>
      <c r="K827" s="84"/>
    </row>
    <row r="828" spans="2:11" ht="12.75" customHeight="1">
      <c r="B828" s="84"/>
      <c r="C828" s="84"/>
      <c r="D828" s="84"/>
      <c r="E828" s="84"/>
      <c r="F828" s="84"/>
      <c r="G828" s="84"/>
      <c r="H828" s="84"/>
      <c r="I828" s="84"/>
      <c r="J828" s="84"/>
      <c r="K828" s="84"/>
    </row>
    <row r="829" spans="2:11" ht="12.75" customHeight="1">
      <c r="B829" s="84"/>
      <c r="C829" s="84"/>
      <c r="D829" s="84"/>
      <c r="E829" s="84"/>
      <c r="F829" s="84"/>
      <c r="G829" s="84"/>
      <c r="H829" s="84"/>
      <c r="I829" s="84"/>
      <c r="J829" s="84"/>
      <c r="K829" s="84"/>
    </row>
    <row r="830" spans="2:11" ht="12.75" customHeight="1">
      <c r="B830" s="84"/>
      <c r="C830" s="84"/>
      <c r="D830" s="84"/>
      <c r="E830" s="84"/>
      <c r="F830" s="84"/>
      <c r="G830" s="84"/>
      <c r="H830" s="84"/>
      <c r="I830" s="84"/>
      <c r="J830" s="84"/>
      <c r="K830" s="84"/>
    </row>
    <row r="831" spans="2:11" ht="12.75" customHeight="1">
      <c r="B831" s="84"/>
      <c r="C831" s="84"/>
      <c r="D831" s="84"/>
      <c r="E831" s="84"/>
      <c r="F831" s="84"/>
      <c r="G831" s="84"/>
      <c r="H831" s="84"/>
      <c r="I831" s="84"/>
      <c r="J831" s="84"/>
      <c r="K831" s="84"/>
    </row>
    <row r="832" spans="2:11" ht="12.75" customHeight="1">
      <c r="B832" s="84"/>
      <c r="C832" s="84"/>
      <c r="D832" s="84"/>
      <c r="E832" s="84"/>
      <c r="F832" s="84"/>
      <c r="G832" s="84"/>
      <c r="H832" s="84"/>
      <c r="I832" s="84"/>
      <c r="J832" s="84"/>
      <c r="K832" s="84"/>
    </row>
    <row r="833" spans="2:11" ht="12.75" customHeight="1">
      <c r="B833" s="84"/>
      <c r="C833" s="84"/>
      <c r="D833" s="84"/>
      <c r="E833" s="84"/>
      <c r="F833" s="84"/>
      <c r="G833" s="84"/>
      <c r="H833" s="84"/>
      <c r="I833" s="84"/>
      <c r="J833" s="84"/>
      <c r="K833" s="84"/>
    </row>
    <row r="834" spans="2:11" ht="12.75" customHeight="1">
      <c r="B834" s="84"/>
      <c r="C834" s="84"/>
      <c r="D834" s="84"/>
      <c r="E834" s="84"/>
      <c r="F834" s="84"/>
      <c r="G834" s="84"/>
      <c r="H834" s="84"/>
      <c r="I834" s="84"/>
      <c r="J834" s="84"/>
      <c r="K834" s="84"/>
    </row>
    <row r="835" spans="2:11" ht="12.75" customHeight="1">
      <c r="B835" s="84"/>
      <c r="C835" s="84"/>
      <c r="D835" s="84"/>
      <c r="E835" s="84"/>
      <c r="F835" s="84"/>
      <c r="G835" s="84"/>
      <c r="H835" s="84"/>
      <c r="I835" s="84"/>
      <c r="J835" s="84"/>
      <c r="K835" s="84"/>
    </row>
    <row r="836" spans="2:11" ht="12.75" customHeight="1">
      <c r="B836" s="84"/>
      <c r="C836" s="84"/>
      <c r="D836" s="84"/>
      <c r="E836" s="84"/>
      <c r="F836" s="84"/>
      <c r="G836" s="84"/>
      <c r="H836" s="84"/>
      <c r="I836" s="84"/>
      <c r="J836" s="84"/>
      <c r="K836" s="84"/>
    </row>
    <row r="837" spans="2:11" ht="12.75" customHeight="1">
      <c r="B837" s="84"/>
      <c r="C837" s="84"/>
      <c r="D837" s="84"/>
      <c r="E837" s="84"/>
      <c r="F837" s="84"/>
      <c r="G837" s="84"/>
      <c r="H837" s="84"/>
      <c r="I837" s="84"/>
      <c r="J837" s="84"/>
      <c r="K837" s="84"/>
    </row>
    <row r="838" spans="2:11" ht="12.75" customHeight="1">
      <c r="B838" s="84"/>
      <c r="C838" s="84"/>
      <c r="D838" s="84"/>
      <c r="E838" s="84"/>
      <c r="F838" s="84"/>
      <c r="G838" s="84"/>
      <c r="H838" s="84"/>
      <c r="I838" s="84"/>
      <c r="J838" s="84"/>
      <c r="K838" s="84"/>
    </row>
    <row r="839" spans="2:11" ht="12.75" customHeight="1">
      <c r="B839" s="84"/>
      <c r="C839" s="84"/>
      <c r="D839" s="84"/>
      <c r="E839" s="84"/>
      <c r="F839" s="84"/>
      <c r="G839" s="84"/>
      <c r="H839" s="84"/>
      <c r="I839" s="84"/>
      <c r="J839" s="84"/>
      <c r="K839" s="84"/>
    </row>
    <row r="840" spans="2:11" ht="12.75" customHeight="1">
      <c r="B840" s="84"/>
      <c r="C840" s="84"/>
      <c r="D840" s="84"/>
      <c r="E840" s="84"/>
      <c r="F840" s="84"/>
      <c r="G840" s="84"/>
      <c r="H840" s="84"/>
      <c r="I840" s="84"/>
      <c r="J840" s="84"/>
      <c r="K840" s="84"/>
    </row>
    <row r="841" spans="2:11" ht="12.75" customHeight="1">
      <c r="B841" s="84"/>
      <c r="C841" s="84"/>
      <c r="D841" s="84"/>
      <c r="E841" s="84"/>
      <c r="F841" s="84"/>
      <c r="G841" s="84"/>
      <c r="H841" s="84"/>
      <c r="I841" s="84"/>
      <c r="J841" s="84"/>
      <c r="K841" s="84"/>
    </row>
    <row r="842" spans="2:11" ht="12.75" customHeight="1">
      <c r="B842" s="84"/>
      <c r="C842" s="84"/>
      <c r="D842" s="84"/>
      <c r="E842" s="84"/>
      <c r="F842" s="84"/>
      <c r="G842" s="84"/>
      <c r="H842" s="84"/>
      <c r="I842" s="84"/>
      <c r="J842" s="84"/>
      <c r="K842" s="84"/>
    </row>
    <row r="843" spans="2:11" ht="12.75" customHeight="1">
      <c r="B843" s="84"/>
      <c r="C843" s="84"/>
      <c r="D843" s="84"/>
      <c r="E843" s="84"/>
      <c r="F843" s="84"/>
      <c r="G843" s="84"/>
      <c r="H843" s="84"/>
      <c r="I843" s="84"/>
      <c r="J843" s="84"/>
      <c r="K843" s="84"/>
    </row>
    <row r="844" spans="2:11" ht="12.75" customHeight="1">
      <c r="B844" s="84"/>
      <c r="C844" s="84"/>
      <c r="D844" s="84"/>
      <c r="E844" s="84"/>
      <c r="F844" s="84"/>
      <c r="G844" s="84"/>
      <c r="H844" s="84"/>
      <c r="I844" s="84"/>
      <c r="J844" s="84"/>
      <c r="K844" s="84"/>
    </row>
    <row r="845" spans="2:11" ht="12.75" customHeight="1">
      <c r="B845" s="84"/>
      <c r="C845" s="84"/>
      <c r="D845" s="84"/>
      <c r="E845" s="84"/>
      <c r="F845" s="84"/>
      <c r="G845" s="84"/>
      <c r="H845" s="84"/>
      <c r="I845" s="84"/>
      <c r="J845" s="84"/>
      <c r="K845" s="84"/>
    </row>
    <row r="846" spans="2:11" ht="12.75" customHeight="1">
      <c r="B846" s="84"/>
      <c r="C846" s="84"/>
      <c r="D846" s="84"/>
      <c r="E846" s="84"/>
      <c r="F846" s="84"/>
      <c r="G846" s="84"/>
      <c r="H846" s="84"/>
      <c r="I846" s="84"/>
      <c r="J846" s="84"/>
      <c r="K846" s="84"/>
    </row>
    <row r="847" spans="2:11" ht="12.75" customHeight="1">
      <c r="B847" s="84"/>
      <c r="C847" s="84"/>
      <c r="D847" s="84"/>
      <c r="E847" s="84"/>
      <c r="F847" s="84"/>
      <c r="G847" s="84"/>
      <c r="H847" s="84"/>
      <c r="I847" s="84"/>
      <c r="J847" s="84"/>
      <c r="K847" s="84"/>
    </row>
    <row r="848" spans="2:11" ht="12.75" customHeight="1">
      <c r="B848" s="84"/>
      <c r="C848" s="84"/>
      <c r="D848" s="84"/>
      <c r="E848" s="84"/>
      <c r="F848" s="84"/>
      <c r="G848" s="84"/>
      <c r="H848" s="84"/>
      <c r="I848" s="84"/>
      <c r="J848" s="84"/>
      <c r="K848" s="84"/>
    </row>
    <row r="849" spans="2:11" ht="12.75" customHeight="1">
      <c r="B849" s="84"/>
      <c r="C849" s="84"/>
      <c r="D849" s="84"/>
      <c r="E849" s="84"/>
      <c r="F849" s="84"/>
      <c r="G849" s="84"/>
      <c r="H849" s="84"/>
      <c r="I849" s="84"/>
      <c r="J849" s="84"/>
      <c r="K849" s="84"/>
    </row>
    <row r="850" spans="2:11" ht="12.75" customHeight="1">
      <c r="B850" s="84"/>
      <c r="C850" s="84"/>
      <c r="D850" s="84"/>
      <c r="E850" s="84"/>
      <c r="F850" s="84"/>
      <c r="G850" s="84"/>
      <c r="H850" s="84"/>
      <c r="I850" s="84"/>
      <c r="J850" s="84"/>
      <c r="K850" s="84"/>
    </row>
    <row r="851" spans="2:11" ht="12.75" customHeight="1">
      <c r="B851" s="84"/>
      <c r="C851" s="84"/>
      <c r="D851" s="84"/>
      <c r="E851" s="84"/>
      <c r="F851" s="84"/>
      <c r="G851" s="84"/>
      <c r="H851" s="84"/>
      <c r="I851" s="84"/>
      <c r="J851" s="84"/>
      <c r="K851" s="84"/>
    </row>
    <row r="852" spans="2:11" ht="12.75" customHeight="1">
      <c r="B852" s="84"/>
      <c r="C852" s="84"/>
      <c r="D852" s="84"/>
      <c r="E852" s="84"/>
      <c r="F852" s="84"/>
      <c r="G852" s="84"/>
      <c r="H852" s="84"/>
      <c r="I852" s="84"/>
      <c r="J852" s="84"/>
      <c r="K852" s="84"/>
    </row>
    <row r="853" spans="2:11" ht="12.75" customHeight="1">
      <c r="B853" s="84"/>
      <c r="C853" s="84"/>
      <c r="D853" s="84"/>
      <c r="E853" s="84"/>
      <c r="F853" s="84"/>
      <c r="G853" s="84"/>
      <c r="H853" s="84"/>
      <c r="I853" s="84"/>
      <c r="J853" s="84"/>
      <c r="K853" s="84"/>
    </row>
    <row r="854" spans="2:11" ht="12.75" customHeight="1">
      <c r="B854" s="84"/>
      <c r="C854" s="84"/>
      <c r="D854" s="84"/>
      <c r="E854" s="84"/>
      <c r="F854" s="84"/>
      <c r="G854" s="84"/>
      <c r="H854" s="84"/>
      <c r="I854" s="84"/>
      <c r="J854" s="84"/>
      <c r="K854" s="84"/>
    </row>
    <row r="855" spans="2:11" ht="12.75" customHeight="1">
      <c r="B855" s="84"/>
      <c r="C855" s="84"/>
      <c r="D855" s="84"/>
      <c r="E855" s="84"/>
      <c r="F855" s="84"/>
      <c r="G855" s="84"/>
      <c r="H855" s="84"/>
      <c r="I855" s="84"/>
      <c r="J855" s="84"/>
      <c r="K855" s="84"/>
    </row>
    <row r="856" spans="2:11" ht="12.75" customHeight="1">
      <c r="B856" s="84"/>
      <c r="C856" s="84"/>
      <c r="D856" s="84"/>
      <c r="E856" s="84"/>
      <c r="F856" s="84"/>
      <c r="G856" s="84"/>
      <c r="H856" s="84"/>
      <c r="I856" s="84"/>
      <c r="J856" s="84"/>
      <c r="K856" s="84"/>
    </row>
    <row r="857" spans="2:11" ht="12.75" customHeight="1">
      <c r="B857" s="84"/>
      <c r="C857" s="84"/>
      <c r="D857" s="84"/>
      <c r="E857" s="84"/>
      <c r="F857" s="84"/>
      <c r="G857" s="84"/>
      <c r="H857" s="84"/>
      <c r="I857" s="84"/>
      <c r="J857" s="84"/>
      <c r="K857" s="84"/>
    </row>
    <row r="858" spans="2:11" ht="12.75" customHeight="1">
      <c r="B858" s="84"/>
      <c r="C858" s="84"/>
      <c r="D858" s="84"/>
      <c r="E858" s="84"/>
      <c r="F858" s="84"/>
      <c r="G858" s="84"/>
      <c r="H858" s="84"/>
      <c r="I858" s="84"/>
      <c r="J858" s="84"/>
      <c r="K858" s="84"/>
    </row>
    <row r="859" spans="2:11" ht="12.75" customHeight="1">
      <c r="B859" s="84"/>
      <c r="C859" s="84"/>
      <c r="D859" s="84"/>
      <c r="E859" s="84"/>
      <c r="F859" s="84"/>
      <c r="G859" s="84"/>
      <c r="H859" s="84"/>
      <c r="I859" s="84"/>
      <c r="J859" s="84"/>
      <c r="K859" s="84"/>
    </row>
    <row r="860" spans="2:11" ht="12.75" customHeight="1">
      <c r="B860" s="84"/>
      <c r="C860" s="84"/>
      <c r="D860" s="84"/>
      <c r="E860" s="84"/>
      <c r="F860" s="84"/>
      <c r="G860" s="84"/>
      <c r="H860" s="84"/>
      <c r="I860" s="84"/>
      <c r="J860" s="84"/>
      <c r="K860" s="84"/>
    </row>
    <row r="861" spans="2:11" ht="12.75" customHeight="1">
      <c r="B861" s="84"/>
      <c r="C861" s="84"/>
      <c r="D861" s="84"/>
      <c r="E861" s="84"/>
      <c r="F861" s="84"/>
      <c r="G861" s="84"/>
      <c r="H861" s="84"/>
      <c r="I861" s="84"/>
      <c r="J861" s="84"/>
      <c r="K861" s="84"/>
    </row>
    <row r="862" spans="2:11" ht="12.75" customHeight="1">
      <c r="B862" s="84"/>
      <c r="C862" s="84"/>
      <c r="D862" s="84"/>
      <c r="E862" s="84"/>
      <c r="F862" s="84"/>
      <c r="G862" s="84"/>
      <c r="H862" s="84"/>
      <c r="I862" s="84"/>
      <c r="J862" s="84"/>
      <c r="K862" s="84"/>
    </row>
    <row r="863" spans="2:11" ht="12.75" customHeight="1">
      <c r="B863" s="84"/>
      <c r="C863" s="84"/>
      <c r="D863" s="84"/>
      <c r="E863" s="84"/>
      <c r="F863" s="84"/>
      <c r="G863" s="84"/>
      <c r="H863" s="84"/>
      <c r="I863" s="84"/>
      <c r="J863" s="84"/>
      <c r="K863" s="84"/>
    </row>
    <row r="864" spans="2:11" ht="12.75" customHeight="1">
      <c r="B864" s="84"/>
      <c r="C864" s="84"/>
      <c r="D864" s="84"/>
      <c r="E864" s="84"/>
      <c r="F864" s="84"/>
      <c r="G864" s="84"/>
      <c r="H864" s="84"/>
      <c r="I864" s="84"/>
      <c r="J864" s="84"/>
      <c r="K864" s="84"/>
    </row>
    <row r="865" spans="2:11" ht="12.75" customHeight="1">
      <c r="B865" s="84"/>
      <c r="C865" s="84"/>
      <c r="D865" s="84"/>
      <c r="E865" s="84"/>
      <c r="F865" s="84"/>
      <c r="G865" s="84"/>
      <c r="H865" s="84"/>
      <c r="I865" s="84"/>
      <c r="J865" s="84"/>
      <c r="K865" s="84"/>
    </row>
    <row r="866" spans="2:11" ht="12.75" customHeight="1">
      <c r="B866" s="84"/>
      <c r="C866" s="84"/>
      <c r="D866" s="84"/>
      <c r="E866" s="84"/>
      <c r="F866" s="84"/>
      <c r="G866" s="84"/>
      <c r="H866" s="84"/>
      <c r="I866" s="84"/>
      <c r="J866" s="84"/>
      <c r="K866" s="84"/>
    </row>
    <row r="867" spans="2:11" ht="12.75" customHeight="1">
      <c r="B867" s="84"/>
      <c r="C867" s="84"/>
      <c r="D867" s="84"/>
      <c r="E867" s="84"/>
      <c r="F867" s="84"/>
      <c r="G867" s="84"/>
      <c r="H867" s="84"/>
      <c r="I867" s="84"/>
      <c r="J867" s="84"/>
      <c r="K867" s="84"/>
    </row>
    <row r="868" spans="2:11" ht="12.75" customHeight="1">
      <c r="B868" s="84"/>
      <c r="C868" s="84"/>
      <c r="D868" s="84"/>
      <c r="E868" s="84"/>
      <c r="F868" s="84"/>
      <c r="G868" s="84"/>
      <c r="H868" s="84"/>
      <c r="I868" s="84"/>
      <c r="J868" s="84"/>
      <c r="K868" s="84"/>
    </row>
    <row r="869" spans="2:11" ht="12.75" customHeight="1">
      <c r="B869" s="84"/>
      <c r="C869" s="84"/>
      <c r="D869" s="84"/>
      <c r="E869" s="84"/>
      <c r="F869" s="84"/>
      <c r="G869" s="84"/>
      <c r="H869" s="84"/>
      <c r="I869" s="84"/>
      <c r="J869" s="84"/>
      <c r="K869" s="84"/>
    </row>
    <row r="870" spans="2:11" ht="12.75" customHeight="1">
      <c r="B870" s="84"/>
      <c r="C870" s="84"/>
      <c r="D870" s="84"/>
      <c r="E870" s="84"/>
      <c r="F870" s="84"/>
      <c r="G870" s="84"/>
      <c r="H870" s="84"/>
      <c r="I870" s="84"/>
      <c r="J870" s="84"/>
      <c r="K870" s="84"/>
    </row>
    <row r="871" spans="2:11" ht="12.75" customHeight="1">
      <c r="B871" s="84"/>
      <c r="C871" s="84"/>
      <c r="D871" s="84"/>
      <c r="E871" s="84"/>
      <c r="F871" s="84"/>
      <c r="G871" s="84"/>
      <c r="H871" s="84"/>
      <c r="I871" s="84"/>
      <c r="J871" s="84"/>
      <c r="K871" s="84"/>
    </row>
    <row r="872" spans="2:11" ht="12.75" customHeight="1">
      <c r="B872" s="84"/>
      <c r="C872" s="84"/>
      <c r="D872" s="84"/>
      <c r="E872" s="84"/>
      <c r="F872" s="84"/>
      <c r="G872" s="84"/>
      <c r="H872" s="84"/>
      <c r="I872" s="84"/>
      <c r="J872" s="84"/>
      <c r="K872" s="84"/>
    </row>
    <row r="873" spans="2:11" ht="12.75" customHeight="1">
      <c r="B873" s="84"/>
      <c r="C873" s="84"/>
      <c r="D873" s="84"/>
      <c r="E873" s="84"/>
      <c r="F873" s="84"/>
      <c r="G873" s="84"/>
      <c r="H873" s="84"/>
      <c r="I873" s="84"/>
      <c r="J873" s="84"/>
      <c r="K873" s="84"/>
    </row>
    <row r="874" spans="2:11" ht="12.75" customHeight="1">
      <c r="B874" s="84"/>
      <c r="C874" s="84"/>
      <c r="D874" s="84"/>
      <c r="E874" s="84"/>
      <c r="F874" s="84"/>
      <c r="G874" s="84"/>
      <c r="H874" s="84"/>
      <c r="I874" s="84"/>
      <c r="J874" s="84"/>
      <c r="K874" s="84"/>
    </row>
    <row r="875" spans="2:11" ht="12.75" customHeight="1">
      <c r="B875" s="84"/>
      <c r="C875" s="84"/>
      <c r="D875" s="84"/>
      <c r="E875" s="84"/>
      <c r="F875" s="84"/>
      <c r="G875" s="84"/>
      <c r="H875" s="84"/>
      <c r="I875" s="84"/>
      <c r="J875" s="84"/>
      <c r="K875" s="84"/>
    </row>
    <row r="876" spans="2:11" ht="12.75" customHeight="1">
      <c r="B876" s="84"/>
      <c r="C876" s="84"/>
      <c r="D876" s="84"/>
      <c r="E876" s="84"/>
      <c r="F876" s="84"/>
      <c r="G876" s="84"/>
      <c r="H876" s="84"/>
      <c r="I876" s="84"/>
      <c r="J876" s="84"/>
      <c r="K876" s="84"/>
    </row>
    <row r="877" spans="2:11" ht="12.75" customHeight="1">
      <c r="B877" s="84"/>
      <c r="C877" s="84"/>
      <c r="D877" s="84"/>
      <c r="E877" s="84"/>
      <c r="F877" s="84"/>
      <c r="G877" s="84"/>
      <c r="H877" s="84"/>
      <c r="I877" s="84"/>
      <c r="J877" s="84"/>
      <c r="K877" s="84"/>
    </row>
    <row r="878" spans="2:11" ht="12.75" customHeight="1">
      <c r="B878" s="84"/>
      <c r="C878" s="84"/>
      <c r="D878" s="84"/>
      <c r="E878" s="84"/>
      <c r="F878" s="84"/>
      <c r="G878" s="84"/>
      <c r="H878" s="84"/>
      <c r="I878" s="84"/>
      <c r="J878" s="84"/>
      <c r="K878" s="84"/>
    </row>
    <row r="879" spans="2:11" ht="12.75" customHeight="1">
      <c r="B879" s="84"/>
      <c r="C879" s="84"/>
      <c r="D879" s="84"/>
      <c r="E879" s="84"/>
      <c r="F879" s="84"/>
      <c r="G879" s="84"/>
      <c r="H879" s="84"/>
      <c r="I879" s="84"/>
      <c r="J879" s="84"/>
      <c r="K879" s="84"/>
    </row>
    <row r="880" spans="2:11" ht="12.75" customHeight="1">
      <c r="B880" s="84"/>
      <c r="C880" s="84"/>
      <c r="D880" s="84"/>
      <c r="E880" s="84"/>
      <c r="F880" s="84"/>
      <c r="G880" s="84"/>
      <c r="H880" s="84"/>
      <c r="I880" s="84"/>
      <c r="J880" s="84"/>
      <c r="K880" s="84"/>
    </row>
    <row r="881" spans="2:11" ht="12.75" customHeight="1">
      <c r="B881" s="84"/>
      <c r="C881" s="84"/>
      <c r="D881" s="84"/>
      <c r="E881" s="84"/>
      <c r="F881" s="84"/>
      <c r="G881" s="84"/>
      <c r="H881" s="84"/>
      <c r="I881" s="84"/>
      <c r="J881" s="84"/>
      <c r="K881" s="84"/>
    </row>
    <row r="882" spans="2:11" ht="12.75" customHeight="1">
      <c r="B882" s="84"/>
      <c r="C882" s="84"/>
      <c r="D882" s="84"/>
      <c r="E882" s="84"/>
      <c r="F882" s="84"/>
      <c r="G882" s="84"/>
      <c r="H882" s="84"/>
      <c r="I882" s="84"/>
      <c r="J882" s="84"/>
      <c r="K882" s="84"/>
    </row>
    <row r="883" spans="2:11" ht="12.75" customHeight="1">
      <c r="B883" s="84"/>
      <c r="C883" s="84"/>
      <c r="D883" s="84"/>
      <c r="E883" s="84"/>
      <c r="F883" s="84"/>
      <c r="G883" s="84"/>
      <c r="H883" s="84"/>
      <c r="I883" s="84"/>
      <c r="J883" s="84"/>
      <c r="K883" s="84"/>
    </row>
    <row r="884" spans="2:11" ht="12.75" customHeight="1">
      <c r="B884" s="84"/>
      <c r="C884" s="84"/>
      <c r="D884" s="84"/>
      <c r="E884" s="84"/>
      <c r="F884" s="84"/>
      <c r="G884" s="84"/>
      <c r="H884" s="84"/>
      <c r="I884" s="84"/>
      <c r="J884" s="84"/>
      <c r="K884" s="84"/>
    </row>
    <row r="885" spans="2:11" ht="12.75" customHeight="1">
      <c r="B885" s="84"/>
      <c r="C885" s="84"/>
      <c r="D885" s="84"/>
      <c r="E885" s="84"/>
      <c r="F885" s="84"/>
      <c r="G885" s="84"/>
      <c r="H885" s="84"/>
      <c r="I885" s="84"/>
      <c r="J885" s="84"/>
      <c r="K885" s="84"/>
    </row>
    <row r="886" spans="2:11" ht="12.75" customHeight="1">
      <c r="B886" s="84"/>
      <c r="C886" s="84"/>
      <c r="D886" s="84"/>
      <c r="E886" s="84"/>
      <c r="F886" s="84"/>
      <c r="G886" s="84"/>
      <c r="H886" s="84"/>
      <c r="I886" s="84"/>
      <c r="J886" s="84"/>
      <c r="K886" s="84"/>
    </row>
    <row r="887" spans="2:11" ht="12.75" customHeight="1">
      <c r="B887" s="84"/>
      <c r="C887" s="84"/>
      <c r="D887" s="84"/>
      <c r="E887" s="84"/>
      <c r="F887" s="84"/>
      <c r="G887" s="84"/>
      <c r="H887" s="84"/>
      <c r="I887" s="84"/>
      <c r="J887" s="84"/>
      <c r="K887" s="84"/>
    </row>
    <row r="888" spans="2:11" ht="12.75" customHeight="1">
      <c r="B888" s="84"/>
      <c r="C888" s="84"/>
      <c r="D888" s="84"/>
      <c r="E888" s="84"/>
      <c r="F888" s="84"/>
      <c r="G888" s="84"/>
      <c r="H888" s="84"/>
      <c r="I888" s="84"/>
      <c r="J888" s="84"/>
      <c r="K888" s="84"/>
    </row>
    <row r="889" spans="2:11" ht="12.75" customHeight="1">
      <c r="B889" s="84"/>
      <c r="C889" s="84"/>
      <c r="D889" s="84"/>
      <c r="E889" s="84"/>
      <c r="F889" s="84"/>
      <c r="G889" s="84"/>
      <c r="H889" s="84"/>
      <c r="I889" s="84"/>
      <c r="J889" s="84"/>
      <c r="K889" s="84"/>
    </row>
    <row r="890" spans="2:11" ht="12.75" customHeight="1">
      <c r="B890" s="84"/>
      <c r="C890" s="84"/>
      <c r="D890" s="84"/>
      <c r="E890" s="84"/>
      <c r="F890" s="84"/>
      <c r="G890" s="84"/>
      <c r="H890" s="84"/>
      <c r="I890" s="84"/>
      <c r="J890" s="84"/>
      <c r="K890" s="84"/>
    </row>
    <row r="891" spans="2:11" ht="12.75" customHeight="1">
      <c r="B891" s="84"/>
      <c r="C891" s="84"/>
      <c r="D891" s="84"/>
      <c r="E891" s="84"/>
      <c r="F891" s="84"/>
      <c r="G891" s="84"/>
      <c r="H891" s="84"/>
      <c r="I891" s="84"/>
      <c r="J891" s="84"/>
      <c r="K891" s="84"/>
    </row>
    <row r="892" spans="2:11" ht="12.75" customHeight="1">
      <c r="B892" s="84"/>
      <c r="C892" s="84"/>
      <c r="D892" s="84"/>
      <c r="E892" s="84"/>
      <c r="F892" s="84"/>
      <c r="G892" s="84"/>
      <c r="H892" s="84"/>
      <c r="I892" s="84"/>
      <c r="J892" s="84"/>
      <c r="K892" s="84"/>
    </row>
    <row r="893" spans="2:11" ht="12.75" customHeight="1">
      <c r="B893" s="84"/>
      <c r="C893" s="84"/>
      <c r="D893" s="84"/>
      <c r="E893" s="84"/>
      <c r="F893" s="84"/>
      <c r="G893" s="84"/>
      <c r="H893" s="84"/>
      <c r="I893" s="84"/>
      <c r="J893" s="84"/>
      <c r="K893" s="84"/>
    </row>
    <row r="894" spans="2:11" ht="12.75" customHeight="1">
      <c r="B894" s="84"/>
      <c r="C894" s="84"/>
      <c r="D894" s="84"/>
      <c r="E894" s="84"/>
      <c r="F894" s="84"/>
      <c r="G894" s="84"/>
      <c r="H894" s="84"/>
      <c r="I894" s="84"/>
      <c r="J894" s="84"/>
      <c r="K894" s="84"/>
    </row>
    <row r="895" spans="2:11" ht="12.75" customHeight="1">
      <c r="B895" s="84"/>
      <c r="C895" s="84"/>
      <c r="D895" s="84"/>
      <c r="E895" s="84"/>
      <c r="F895" s="84"/>
      <c r="G895" s="84"/>
      <c r="H895" s="84"/>
      <c r="I895" s="84"/>
      <c r="J895" s="84"/>
      <c r="K895" s="84"/>
    </row>
    <row r="896" spans="2:11" ht="12.75" customHeight="1">
      <c r="B896" s="84"/>
      <c r="C896" s="84"/>
      <c r="D896" s="84"/>
      <c r="E896" s="84"/>
      <c r="F896" s="84"/>
      <c r="G896" s="84"/>
      <c r="H896" s="84"/>
      <c r="I896" s="84"/>
      <c r="J896" s="84"/>
      <c r="K896" s="84"/>
    </row>
    <row r="897" spans="2:11" ht="12.75" customHeight="1">
      <c r="B897" s="84"/>
      <c r="C897" s="84"/>
      <c r="D897" s="84"/>
      <c r="E897" s="84"/>
      <c r="F897" s="84"/>
      <c r="G897" s="84"/>
      <c r="H897" s="84"/>
      <c r="I897" s="84"/>
      <c r="J897" s="84"/>
      <c r="K897" s="84"/>
    </row>
    <row r="898" spans="2:11" ht="12.75" customHeight="1">
      <c r="B898" s="84"/>
      <c r="C898" s="84"/>
      <c r="D898" s="84"/>
      <c r="E898" s="84"/>
      <c r="F898" s="84"/>
      <c r="G898" s="84"/>
      <c r="H898" s="84"/>
      <c r="I898" s="84"/>
      <c r="J898" s="84"/>
      <c r="K898" s="84"/>
    </row>
    <row r="899" spans="2:11" ht="12.75" customHeight="1">
      <c r="B899" s="84"/>
      <c r="C899" s="84"/>
      <c r="D899" s="84"/>
      <c r="E899" s="84"/>
      <c r="F899" s="84"/>
      <c r="G899" s="84"/>
      <c r="H899" s="84"/>
      <c r="I899" s="84"/>
      <c r="J899" s="84"/>
      <c r="K899" s="84"/>
    </row>
    <row r="900" spans="2:11" ht="12.75" customHeight="1">
      <c r="B900" s="84"/>
      <c r="C900" s="84"/>
      <c r="D900" s="84"/>
      <c r="E900" s="84"/>
      <c r="F900" s="84"/>
      <c r="G900" s="84"/>
      <c r="H900" s="84"/>
      <c r="I900" s="84"/>
      <c r="J900" s="84"/>
      <c r="K900" s="84"/>
    </row>
    <row r="901" spans="2:11" ht="12.75" customHeight="1">
      <c r="B901" s="84"/>
      <c r="C901" s="84"/>
      <c r="D901" s="84"/>
      <c r="E901" s="84"/>
      <c r="F901" s="84"/>
      <c r="G901" s="84"/>
      <c r="H901" s="84"/>
      <c r="I901" s="84"/>
      <c r="J901" s="84"/>
      <c r="K901" s="84"/>
    </row>
    <row r="902" spans="2:11" ht="12.75" customHeight="1">
      <c r="B902" s="84"/>
      <c r="C902" s="84"/>
      <c r="D902" s="84"/>
      <c r="E902" s="84"/>
      <c r="F902" s="84"/>
      <c r="G902" s="84"/>
      <c r="H902" s="84"/>
      <c r="I902" s="84"/>
      <c r="J902" s="84"/>
      <c r="K902" s="84"/>
    </row>
    <row r="903" spans="2:11" ht="12.75" customHeight="1">
      <c r="B903" s="84"/>
      <c r="C903" s="84"/>
      <c r="D903" s="84"/>
      <c r="E903" s="84"/>
      <c r="F903" s="84"/>
      <c r="G903" s="84"/>
      <c r="H903" s="84"/>
      <c r="I903" s="84"/>
      <c r="J903" s="84"/>
      <c r="K903" s="84"/>
    </row>
    <row r="904" spans="2:11" ht="12.75" customHeight="1">
      <c r="B904" s="84"/>
      <c r="C904" s="84"/>
      <c r="D904" s="84"/>
      <c r="E904" s="84"/>
      <c r="F904" s="84"/>
      <c r="G904" s="84"/>
      <c r="H904" s="84"/>
      <c r="I904" s="84"/>
      <c r="J904" s="84"/>
      <c r="K904" s="84"/>
    </row>
    <row r="905" spans="2:11" ht="12.75" customHeight="1">
      <c r="B905" s="84"/>
      <c r="C905" s="84"/>
      <c r="D905" s="84"/>
      <c r="E905" s="84"/>
      <c r="F905" s="84"/>
      <c r="G905" s="84"/>
      <c r="H905" s="84"/>
      <c r="I905" s="84"/>
      <c r="J905" s="84"/>
      <c r="K905" s="84"/>
    </row>
    <row r="906" spans="2:11" ht="12.75" customHeight="1">
      <c r="B906" s="84"/>
      <c r="C906" s="84"/>
      <c r="D906" s="84"/>
      <c r="E906" s="84"/>
      <c r="F906" s="84"/>
      <c r="G906" s="84"/>
      <c r="H906" s="84"/>
      <c r="I906" s="84"/>
      <c r="J906" s="84"/>
      <c r="K906" s="84"/>
    </row>
    <row r="907" spans="2:11" ht="12.75" customHeight="1">
      <c r="B907" s="84"/>
      <c r="C907" s="84"/>
      <c r="D907" s="84"/>
      <c r="E907" s="84"/>
      <c r="F907" s="84"/>
      <c r="G907" s="84"/>
      <c r="H907" s="84"/>
      <c r="I907" s="84"/>
      <c r="J907" s="84"/>
      <c r="K907" s="84"/>
    </row>
    <row r="908" spans="2:11" ht="12.75" customHeight="1">
      <c r="B908" s="84"/>
      <c r="C908" s="84"/>
      <c r="D908" s="84"/>
      <c r="E908" s="84"/>
      <c r="F908" s="84"/>
      <c r="G908" s="84"/>
      <c r="H908" s="84"/>
      <c r="I908" s="84"/>
      <c r="J908" s="84"/>
      <c r="K908" s="84"/>
    </row>
    <row r="909" spans="2:11" ht="12.75" customHeight="1">
      <c r="B909" s="84"/>
      <c r="C909" s="84"/>
      <c r="D909" s="84"/>
      <c r="E909" s="84"/>
      <c r="F909" s="84"/>
      <c r="G909" s="84"/>
      <c r="H909" s="84"/>
      <c r="I909" s="84"/>
      <c r="J909" s="84"/>
      <c r="K909" s="84"/>
    </row>
    <row r="910" spans="2:11" ht="12.75" customHeight="1">
      <c r="B910" s="84"/>
      <c r="C910" s="84"/>
      <c r="D910" s="84"/>
      <c r="E910" s="84"/>
      <c r="F910" s="84"/>
      <c r="G910" s="84"/>
      <c r="H910" s="84"/>
      <c r="I910" s="84"/>
      <c r="J910" s="84"/>
      <c r="K910" s="84"/>
    </row>
    <row r="911" spans="2:11" ht="12.75" customHeight="1">
      <c r="B911" s="84"/>
      <c r="C911" s="84"/>
      <c r="D911" s="84"/>
      <c r="E911" s="84"/>
      <c r="F911" s="84"/>
      <c r="G911" s="84"/>
      <c r="H911" s="84"/>
      <c r="I911" s="84"/>
      <c r="J911" s="84"/>
      <c r="K911" s="84"/>
    </row>
    <row r="912" spans="2:11" ht="12.75" customHeight="1">
      <c r="B912" s="84"/>
      <c r="C912" s="84"/>
      <c r="D912" s="84"/>
      <c r="E912" s="84"/>
      <c r="F912" s="84"/>
      <c r="G912" s="84"/>
      <c r="H912" s="84"/>
      <c r="I912" s="84"/>
      <c r="J912" s="84"/>
      <c r="K912" s="84"/>
    </row>
    <row r="913" spans="2:11" ht="12.75" customHeight="1">
      <c r="B913" s="84"/>
      <c r="C913" s="84"/>
      <c r="D913" s="84"/>
      <c r="E913" s="84"/>
      <c r="F913" s="84"/>
      <c r="G913" s="84"/>
      <c r="H913" s="84"/>
      <c r="I913" s="84"/>
      <c r="J913" s="84"/>
      <c r="K913" s="84"/>
    </row>
    <row r="914" spans="2:11" ht="12.75" customHeight="1">
      <c r="B914" s="84"/>
      <c r="C914" s="84"/>
      <c r="D914" s="84"/>
      <c r="E914" s="84"/>
      <c r="F914" s="84"/>
      <c r="G914" s="84"/>
      <c r="H914" s="84"/>
      <c r="I914" s="84"/>
      <c r="J914" s="84"/>
      <c r="K914" s="84"/>
    </row>
    <row r="915" spans="2:11" ht="12.75" customHeight="1">
      <c r="B915" s="84"/>
      <c r="C915" s="84"/>
      <c r="D915" s="84"/>
      <c r="E915" s="84"/>
      <c r="F915" s="84"/>
      <c r="G915" s="84"/>
      <c r="H915" s="84"/>
      <c r="I915" s="84"/>
      <c r="J915" s="84"/>
      <c r="K915" s="84"/>
    </row>
    <row r="916" spans="2:11" ht="12.75" customHeight="1">
      <c r="B916" s="84"/>
      <c r="C916" s="84"/>
      <c r="D916" s="84"/>
      <c r="E916" s="84"/>
      <c r="F916" s="84"/>
      <c r="G916" s="84"/>
      <c r="H916" s="84"/>
      <c r="I916" s="84"/>
      <c r="J916" s="84"/>
      <c r="K916" s="84"/>
    </row>
    <row r="917" spans="2:11" ht="12.75" customHeight="1">
      <c r="B917" s="84"/>
      <c r="C917" s="84"/>
      <c r="D917" s="84"/>
      <c r="E917" s="84"/>
      <c r="F917" s="84"/>
      <c r="G917" s="84"/>
      <c r="H917" s="84"/>
      <c r="I917" s="84"/>
      <c r="J917" s="84"/>
      <c r="K917" s="84"/>
    </row>
    <row r="918" spans="2:11" ht="12.75" customHeight="1">
      <c r="B918" s="84"/>
      <c r="C918" s="84"/>
      <c r="D918" s="84"/>
      <c r="E918" s="84"/>
      <c r="F918" s="84"/>
      <c r="G918" s="84"/>
      <c r="H918" s="84"/>
      <c r="I918" s="84"/>
      <c r="J918" s="84"/>
      <c r="K918" s="84"/>
    </row>
    <row r="919" spans="2:11" ht="12.75" customHeight="1">
      <c r="B919" s="84"/>
      <c r="C919" s="84"/>
      <c r="D919" s="84"/>
      <c r="E919" s="84"/>
      <c r="F919" s="84"/>
      <c r="G919" s="84"/>
      <c r="H919" s="84"/>
      <c r="I919" s="84"/>
      <c r="J919" s="84"/>
      <c r="K919" s="84"/>
    </row>
    <row r="920" spans="2:11" ht="12.75" customHeight="1">
      <c r="B920" s="84"/>
      <c r="C920" s="84"/>
      <c r="D920" s="84"/>
      <c r="E920" s="84"/>
      <c r="F920" s="84"/>
      <c r="G920" s="84"/>
      <c r="H920" s="84"/>
      <c r="I920" s="84"/>
      <c r="J920" s="84"/>
      <c r="K920" s="84"/>
    </row>
    <row r="921" spans="2:11" ht="12.75" customHeight="1">
      <c r="B921" s="84"/>
      <c r="C921" s="84"/>
      <c r="D921" s="84"/>
      <c r="E921" s="84"/>
      <c r="F921" s="84"/>
      <c r="G921" s="84"/>
      <c r="H921" s="84"/>
      <c r="I921" s="84"/>
      <c r="J921" s="84"/>
      <c r="K921" s="84"/>
    </row>
    <row r="922" spans="2:11" ht="12.75" customHeight="1">
      <c r="B922" s="84"/>
      <c r="C922" s="84"/>
      <c r="D922" s="84"/>
      <c r="E922" s="84"/>
      <c r="F922" s="84"/>
      <c r="G922" s="84"/>
      <c r="H922" s="84"/>
      <c r="I922" s="84"/>
      <c r="J922" s="84"/>
      <c r="K922" s="84"/>
    </row>
    <row r="923" spans="2:11" ht="12.75" customHeight="1">
      <c r="B923" s="84"/>
      <c r="C923" s="84"/>
      <c r="D923" s="84"/>
      <c r="E923" s="84"/>
      <c r="F923" s="84"/>
      <c r="G923" s="84"/>
      <c r="H923" s="84"/>
      <c r="I923" s="84"/>
      <c r="J923" s="84"/>
      <c r="K923" s="84"/>
    </row>
    <row r="924" spans="2:11" ht="12.75" customHeight="1">
      <c r="B924" s="84"/>
      <c r="C924" s="84"/>
      <c r="D924" s="84"/>
      <c r="E924" s="84"/>
      <c r="F924" s="84"/>
      <c r="G924" s="84"/>
      <c r="H924" s="84"/>
      <c r="I924" s="84"/>
      <c r="J924" s="84"/>
      <c r="K924" s="84"/>
    </row>
    <row r="925" spans="2:11" ht="12.75" customHeight="1">
      <c r="B925" s="84"/>
      <c r="C925" s="84"/>
      <c r="D925" s="84"/>
      <c r="E925" s="84"/>
      <c r="F925" s="84"/>
      <c r="G925" s="84"/>
      <c r="H925" s="84"/>
      <c r="I925" s="84"/>
      <c r="J925" s="84"/>
      <c r="K925" s="84"/>
    </row>
    <row r="926" spans="2:11" ht="12.75" customHeight="1">
      <c r="B926" s="84"/>
      <c r="C926" s="84"/>
      <c r="D926" s="84"/>
      <c r="E926" s="84"/>
      <c r="F926" s="84"/>
      <c r="G926" s="84"/>
      <c r="H926" s="84"/>
      <c r="I926" s="84"/>
      <c r="J926" s="84"/>
      <c r="K926" s="84"/>
    </row>
    <row r="927" spans="2:11" ht="12.75" customHeight="1">
      <c r="B927" s="84"/>
      <c r="C927" s="84"/>
      <c r="D927" s="84"/>
      <c r="E927" s="84"/>
      <c r="F927" s="84"/>
      <c r="G927" s="84"/>
      <c r="H927" s="84"/>
      <c r="I927" s="84"/>
      <c r="J927" s="84"/>
      <c r="K927" s="84"/>
    </row>
    <row r="928" spans="2:11" ht="12.75" customHeight="1">
      <c r="B928" s="84"/>
      <c r="C928" s="84"/>
      <c r="D928" s="84"/>
      <c r="E928" s="84"/>
      <c r="F928" s="84"/>
      <c r="G928" s="84"/>
      <c r="H928" s="84"/>
      <c r="I928" s="84"/>
      <c r="J928" s="84"/>
      <c r="K928" s="84"/>
    </row>
    <row r="929" spans="2:11" ht="12.75" customHeight="1">
      <c r="B929" s="84"/>
      <c r="C929" s="84"/>
      <c r="D929" s="84"/>
      <c r="E929" s="84"/>
      <c r="F929" s="84"/>
      <c r="G929" s="84"/>
      <c r="H929" s="84"/>
      <c r="I929" s="84"/>
      <c r="J929" s="84"/>
      <c r="K929" s="84"/>
    </row>
    <row r="930" spans="2:11" ht="12.75" customHeight="1">
      <c r="B930" s="84"/>
      <c r="C930" s="84"/>
      <c r="D930" s="84"/>
      <c r="E930" s="84"/>
      <c r="F930" s="84"/>
      <c r="G930" s="84"/>
      <c r="H930" s="84"/>
      <c r="I930" s="84"/>
      <c r="J930" s="84"/>
      <c r="K930" s="84"/>
    </row>
    <row r="931" spans="2:11" ht="12.75" customHeight="1">
      <c r="B931" s="84"/>
      <c r="C931" s="84"/>
      <c r="D931" s="84"/>
      <c r="E931" s="84"/>
      <c r="F931" s="84"/>
      <c r="G931" s="84"/>
      <c r="H931" s="84"/>
      <c r="I931" s="84"/>
      <c r="J931" s="84"/>
      <c r="K931" s="84"/>
    </row>
    <row r="932" spans="2:11" ht="12.75" customHeight="1">
      <c r="B932" s="84"/>
      <c r="C932" s="84"/>
      <c r="D932" s="84"/>
      <c r="E932" s="84"/>
      <c r="F932" s="84"/>
      <c r="G932" s="84"/>
      <c r="H932" s="84"/>
      <c r="I932" s="84"/>
      <c r="J932" s="84"/>
      <c r="K932" s="84"/>
    </row>
    <row r="933" spans="2:11" ht="12.75" customHeight="1">
      <c r="B933" s="84"/>
      <c r="C933" s="84"/>
      <c r="D933" s="84"/>
      <c r="E933" s="84"/>
      <c r="F933" s="84"/>
      <c r="G933" s="84"/>
      <c r="H933" s="84"/>
      <c r="I933" s="84"/>
      <c r="J933" s="84"/>
      <c r="K933" s="84"/>
    </row>
    <row r="934" spans="2:11" ht="12.75" customHeight="1">
      <c r="B934" s="84"/>
      <c r="C934" s="84"/>
      <c r="D934" s="84"/>
      <c r="E934" s="84"/>
      <c r="F934" s="84"/>
      <c r="G934" s="84"/>
      <c r="H934" s="84"/>
      <c r="I934" s="84"/>
      <c r="J934" s="84"/>
      <c r="K934" s="84"/>
    </row>
    <row r="935" spans="2:11" ht="12.75" customHeight="1">
      <c r="B935" s="84"/>
      <c r="C935" s="84"/>
      <c r="D935" s="84"/>
      <c r="E935" s="84"/>
      <c r="F935" s="84"/>
      <c r="G935" s="84"/>
      <c r="H935" s="84"/>
      <c r="I935" s="84"/>
      <c r="J935" s="84"/>
      <c r="K935" s="84"/>
    </row>
    <row r="936" spans="2:11" ht="12.75" customHeight="1">
      <c r="B936" s="84"/>
      <c r="C936" s="84"/>
      <c r="D936" s="84"/>
      <c r="E936" s="84"/>
      <c r="F936" s="84"/>
      <c r="G936" s="84"/>
      <c r="H936" s="84"/>
      <c r="I936" s="84"/>
      <c r="J936" s="84"/>
      <c r="K936" s="84"/>
    </row>
    <row r="937" spans="2:11" ht="12.75" customHeight="1">
      <c r="B937" s="84"/>
      <c r="C937" s="84"/>
      <c r="D937" s="84"/>
      <c r="E937" s="84"/>
      <c r="F937" s="84"/>
      <c r="G937" s="84"/>
      <c r="H937" s="84"/>
      <c r="I937" s="84"/>
      <c r="J937" s="84"/>
      <c r="K937" s="84"/>
    </row>
    <row r="938" spans="2:11" ht="12.75" customHeight="1">
      <c r="B938" s="84"/>
      <c r="C938" s="84"/>
      <c r="D938" s="84"/>
      <c r="E938" s="84"/>
      <c r="F938" s="84"/>
      <c r="G938" s="84"/>
      <c r="H938" s="84"/>
      <c r="I938" s="84"/>
      <c r="J938" s="84"/>
      <c r="K938" s="84"/>
    </row>
    <row r="939" spans="2:11" ht="12.75" customHeight="1">
      <c r="B939" s="84"/>
      <c r="C939" s="84"/>
      <c r="D939" s="84"/>
      <c r="E939" s="84"/>
      <c r="F939" s="84"/>
      <c r="G939" s="84"/>
      <c r="H939" s="84"/>
      <c r="I939" s="84"/>
      <c r="J939" s="84"/>
      <c r="K939" s="84"/>
    </row>
    <row r="940" spans="2:11" ht="12.75" customHeight="1">
      <c r="B940" s="84"/>
      <c r="C940" s="84"/>
      <c r="D940" s="84"/>
      <c r="E940" s="84"/>
      <c r="F940" s="84"/>
      <c r="G940" s="84"/>
      <c r="H940" s="84"/>
      <c r="I940" s="84"/>
      <c r="J940" s="84"/>
      <c r="K940" s="84"/>
    </row>
    <row r="941" spans="2:11" ht="12.75" customHeight="1">
      <c r="B941" s="84"/>
      <c r="C941" s="84"/>
      <c r="D941" s="84"/>
      <c r="E941" s="84"/>
      <c r="F941" s="84"/>
      <c r="G941" s="84"/>
      <c r="H941" s="84"/>
      <c r="I941" s="84"/>
      <c r="J941" s="84"/>
      <c r="K941" s="84"/>
    </row>
    <row r="942" spans="2:11" ht="12.75" customHeight="1">
      <c r="B942" s="84"/>
      <c r="C942" s="84"/>
      <c r="D942" s="84"/>
      <c r="E942" s="84"/>
      <c r="F942" s="84"/>
      <c r="G942" s="84"/>
      <c r="H942" s="84"/>
      <c r="I942" s="84"/>
      <c r="J942" s="84"/>
      <c r="K942" s="84"/>
    </row>
    <row r="943" spans="2:11" ht="12.75" customHeight="1">
      <c r="B943" s="84"/>
      <c r="C943" s="84"/>
      <c r="D943" s="84"/>
      <c r="E943" s="84"/>
      <c r="F943" s="84"/>
      <c r="G943" s="84"/>
      <c r="H943" s="84"/>
      <c r="I943" s="84"/>
      <c r="J943" s="84"/>
      <c r="K943" s="84"/>
    </row>
    <row r="944" spans="2:11" ht="12.75" customHeight="1">
      <c r="B944" s="84"/>
      <c r="C944" s="84"/>
      <c r="D944" s="84"/>
      <c r="E944" s="84"/>
      <c r="F944" s="84"/>
      <c r="G944" s="84"/>
      <c r="H944" s="84"/>
      <c r="I944" s="84"/>
      <c r="J944" s="84"/>
      <c r="K944" s="84"/>
    </row>
    <row r="945" spans="2:11" ht="12.75" customHeight="1">
      <c r="B945" s="84"/>
      <c r="C945" s="84"/>
      <c r="D945" s="84"/>
      <c r="E945" s="84"/>
      <c r="F945" s="84"/>
      <c r="G945" s="84"/>
      <c r="H945" s="84"/>
      <c r="I945" s="84"/>
      <c r="J945" s="84"/>
      <c r="K945" s="84"/>
    </row>
    <row r="946" spans="2:11" ht="12.75" customHeight="1">
      <c r="B946" s="84"/>
      <c r="C946" s="84"/>
      <c r="D946" s="84"/>
      <c r="E946" s="84"/>
      <c r="F946" s="84"/>
      <c r="G946" s="84"/>
      <c r="H946" s="84"/>
      <c r="I946" s="84"/>
      <c r="J946" s="84"/>
      <c r="K946" s="84"/>
    </row>
    <row r="947" spans="2:11" ht="12.75" customHeight="1">
      <c r="B947" s="84"/>
      <c r="C947" s="84"/>
      <c r="D947" s="84"/>
      <c r="E947" s="84"/>
      <c r="F947" s="84"/>
      <c r="G947" s="84"/>
      <c r="H947" s="84"/>
      <c r="I947" s="84"/>
      <c r="J947" s="84"/>
      <c r="K947" s="84"/>
    </row>
    <row r="948" spans="2:11" ht="12.75" customHeight="1">
      <c r="B948" s="84"/>
      <c r="C948" s="84"/>
      <c r="D948" s="84"/>
      <c r="E948" s="84"/>
      <c r="F948" s="84"/>
      <c r="G948" s="84"/>
      <c r="H948" s="84"/>
      <c r="I948" s="84"/>
      <c r="J948" s="84"/>
      <c r="K948" s="84"/>
    </row>
    <row r="949" spans="2:11" ht="12.75" customHeight="1">
      <c r="B949" s="84"/>
      <c r="C949" s="84"/>
      <c r="D949" s="84"/>
      <c r="E949" s="84"/>
      <c r="F949" s="84"/>
      <c r="G949" s="84"/>
      <c r="H949" s="84"/>
      <c r="I949" s="84"/>
      <c r="J949" s="84"/>
      <c r="K949" s="84"/>
    </row>
    <row r="950" spans="2:11" ht="12.75" customHeight="1">
      <c r="B950" s="84"/>
      <c r="C950" s="84"/>
      <c r="D950" s="84"/>
      <c r="E950" s="84"/>
      <c r="F950" s="84"/>
      <c r="G950" s="84"/>
      <c r="H950" s="84"/>
      <c r="I950" s="84"/>
      <c r="J950" s="84"/>
      <c r="K950" s="84"/>
    </row>
    <row r="951" spans="2:11" ht="12.75" customHeight="1">
      <c r="B951" s="84"/>
      <c r="C951" s="84"/>
      <c r="D951" s="84"/>
      <c r="E951" s="84"/>
      <c r="F951" s="84"/>
      <c r="G951" s="84"/>
      <c r="H951" s="84"/>
      <c r="I951" s="84"/>
      <c r="J951" s="84"/>
      <c r="K951" s="84"/>
    </row>
    <row r="952" spans="2:11" ht="12.75" customHeight="1">
      <c r="B952" s="84"/>
      <c r="C952" s="84"/>
      <c r="D952" s="84"/>
      <c r="E952" s="84"/>
      <c r="F952" s="84"/>
      <c r="G952" s="84"/>
      <c r="H952" s="84"/>
      <c r="I952" s="84"/>
      <c r="J952" s="84"/>
      <c r="K952" s="84"/>
    </row>
    <row r="953" spans="2:11" ht="12.75" customHeight="1">
      <c r="B953" s="84"/>
      <c r="C953" s="84"/>
      <c r="D953" s="84"/>
      <c r="E953" s="84"/>
      <c r="F953" s="84"/>
      <c r="G953" s="84"/>
      <c r="H953" s="84"/>
      <c r="I953" s="84"/>
      <c r="J953" s="84"/>
      <c r="K953" s="84"/>
    </row>
    <row r="954" spans="2:11" ht="12.75" customHeight="1">
      <c r="B954" s="84"/>
      <c r="C954" s="84"/>
      <c r="D954" s="84"/>
      <c r="E954" s="84"/>
      <c r="F954" s="84"/>
      <c r="G954" s="84"/>
      <c r="H954" s="84"/>
      <c r="I954" s="84"/>
      <c r="J954" s="84"/>
      <c r="K954" s="84"/>
    </row>
    <row r="955" spans="2:11" ht="12.75" customHeight="1">
      <c r="B955" s="84"/>
      <c r="C955" s="84"/>
      <c r="D955" s="84"/>
      <c r="E955" s="84"/>
      <c r="F955" s="84"/>
      <c r="G955" s="84"/>
      <c r="H955" s="84"/>
      <c r="I955" s="84"/>
      <c r="J955" s="84"/>
      <c r="K955" s="84"/>
    </row>
    <row r="956" spans="2:11" ht="12.75" customHeight="1">
      <c r="B956" s="84"/>
      <c r="C956" s="84"/>
      <c r="D956" s="84"/>
      <c r="E956" s="84"/>
      <c r="F956" s="84"/>
      <c r="G956" s="84"/>
      <c r="H956" s="84"/>
      <c r="I956" s="84"/>
      <c r="J956" s="84"/>
      <c r="K956" s="84"/>
    </row>
    <row r="957" spans="2:11" ht="12.75" customHeight="1">
      <c r="B957" s="84"/>
      <c r="C957" s="84"/>
      <c r="D957" s="84"/>
      <c r="E957" s="84"/>
      <c r="F957" s="84"/>
      <c r="G957" s="84"/>
      <c r="H957" s="84"/>
      <c r="I957" s="84"/>
      <c r="J957" s="84"/>
      <c r="K957" s="84"/>
    </row>
    <row r="958" spans="2:11" ht="12.75" customHeight="1">
      <c r="B958" s="84"/>
      <c r="C958" s="84"/>
      <c r="D958" s="84"/>
      <c r="E958" s="84"/>
      <c r="F958" s="84"/>
      <c r="G958" s="84"/>
      <c r="H958" s="84"/>
      <c r="I958" s="84"/>
      <c r="J958" s="84"/>
      <c r="K958" s="84"/>
    </row>
    <row r="959" spans="2:11" ht="12.75" customHeight="1">
      <c r="B959" s="84"/>
      <c r="C959" s="84"/>
      <c r="D959" s="84"/>
      <c r="E959" s="84"/>
      <c r="F959" s="84"/>
      <c r="G959" s="84"/>
      <c r="H959" s="84"/>
      <c r="I959" s="84"/>
      <c r="J959" s="84"/>
      <c r="K959" s="84"/>
    </row>
    <row r="960" spans="2:11" ht="12.75" customHeight="1">
      <c r="B960" s="84"/>
      <c r="C960" s="84"/>
      <c r="D960" s="84"/>
      <c r="E960" s="84"/>
      <c r="F960" s="84"/>
      <c r="G960" s="84"/>
      <c r="H960" s="84"/>
      <c r="I960" s="84"/>
      <c r="J960" s="84"/>
      <c r="K960" s="84"/>
    </row>
    <row r="961" spans="2:11" ht="12.75" customHeight="1">
      <c r="B961" s="84"/>
      <c r="C961" s="84"/>
      <c r="D961" s="84"/>
      <c r="E961" s="84"/>
      <c r="F961" s="84"/>
      <c r="G961" s="84"/>
      <c r="H961" s="84"/>
      <c r="I961" s="84"/>
      <c r="J961" s="84"/>
      <c r="K961" s="84"/>
    </row>
    <row r="962" spans="2:11" ht="12.75" customHeight="1">
      <c r="B962" s="84"/>
      <c r="C962" s="84"/>
      <c r="D962" s="84"/>
      <c r="E962" s="84"/>
      <c r="F962" s="84"/>
      <c r="G962" s="84"/>
      <c r="H962" s="84"/>
      <c r="I962" s="84"/>
      <c r="J962" s="84"/>
      <c r="K962" s="84"/>
    </row>
    <row r="963" spans="2:11" ht="12.75" customHeight="1">
      <c r="B963" s="84"/>
      <c r="C963" s="84"/>
      <c r="D963" s="84"/>
      <c r="E963" s="84"/>
      <c r="F963" s="84"/>
      <c r="G963" s="84"/>
      <c r="H963" s="84"/>
      <c r="I963" s="84"/>
      <c r="J963" s="84"/>
      <c r="K963" s="84"/>
    </row>
    <row r="964" spans="2:11" ht="12.75" customHeight="1">
      <c r="B964" s="84"/>
      <c r="C964" s="84"/>
      <c r="D964" s="84"/>
      <c r="E964" s="84"/>
      <c r="F964" s="84"/>
      <c r="G964" s="84"/>
      <c r="H964" s="84"/>
      <c r="I964" s="84"/>
      <c r="J964" s="84"/>
      <c r="K964" s="84"/>
    </row>
    <row r="965" spans="2:11" ht="12.75" customHeight="1">
      <c r="B965" s="84"/>
      <c r="C965" s="84"/>
      <c r="D965" s="84"/>
      <c r="E965" s="84"/>
      <c r="F965" s="84"/>
      <c r="G965" s="84"/>
      <c r="H965" s="84"/>
      <c r="I965" s="84"/>
      <c r="J965" s="84"/>
      <c r="K965" s="84"/>
    </row>
    <row r="966" spans="2:11" ht="12.75" customHeight="1">
      <c r="B966" s="84"/>
      <c r="C966" s="84"/>
      <c r="D966" s="84"/>
      <c r="E966" s="84"/>
      <c r="F966" s="84"/>
      <c r="G966" s="84"/>
      <c r="H966" s="84"/>
      <c r="I966" s="84"/>
      <c r="J966" s="84"/>
      <c r="K966" s="84"/>
    </row>
    <row r="967" spans="2:11" ht="12.75" customHeight="1">
      <c r="B967" s="84"/>
      <c r="C967" s="84"/>
      <c r="D967" s="84"/>
      <c r="E967" s="84"/>
      <c r="F967" s="84"/>
      <c r="G967" s="84"/>
      <c r="H967" s="84"/>
      <c r="I967" s="84"/>
      <c r="J967" s="84"/>
      <c r="K967" s="84"/>
    </row>
    <row r="968" spans="2:11" ht="12.75" customHeight="1">
      <c r="B968" s="84"/>
      <c r="C968" s="84"/>
      <c r="D968" s="84"/>
      <c r="E968" s="84"/>
      <c r="F968" s="84"/>
      <c r="G968" s="84"/>
      <c r="H968" s="84"/>
      <c r="I968" s="84"/>
      <c r="J968" s="84"/>
      <c r="K968" s="84"/>
    </row>
    <row r="969" spans="2:11" ht="12.75" customHeight="1">
      <c r="B969" s="84"/>
      <c r="C969" s="84"/>
      <c r="D969" s="84"/>
      <c r="E969" s="84"/>
      <c r="F969" s="84"/>
      <c r="G969" s="84"/>
      <c r="H969" s="84"/>
      <c r="I969" s="84"/>
      <c r="J969" s="84"/>
      <c r="K969" s="84"/>
    </row>
    <row r="970" spans="2:11" ht="12.75" customHeight="1">
      <c r="B970" s="84"/>
      <c r="C970" s="84"/>
      <c r="D970" s="84"/>
      <c r="E970" s="84"/>
      <c r="F970" s="84"/>
      <c r="G970" s="84"/>
      <c r="H970" s="84"/>
      <c r="I970" s="84"/>
      <c r="J970" s="84"/>
      <c r="K970" s="84"/>
    </row>
    <row r="971" spans="2:11" ht="12.75" customHeight="1">
      <c r="B971" s="84"/>
      <c r="C971" s="84"/>
      <c r="D971" s="84"/>
      <c r="E971" s="84"/>
      <c r="F971" s="84"/>
      <c r="G971" s="84"/>
      <c r="H971" s="84"/>
      <c r="I971" s="84"/>
      <c r="J971" s="84"/>
      <c r="K971" s="84"/>
    </row>
    <row r="972" spans="2:11" ht="12.75" customHeight="1">
      <c r="B972" s="84"/>
      <c r="C972" s="84"/>
      <c r="D972" s="84"/>
      <c r="E972" s="84"/>
      <c r="F972" s="84"/>
      <c r="G972" s="84"/>
      <c r="H972" s="84"/>
      <c r="I972" s="84"/>
      <c r="J972" s="84"/>
      <c r="K972" s="84"/>
    </row>
    <row r="973" spans="2:11" ht="12.75" customHeight="1">
      <c r="B973" s="84"/>
      <c r="C973" s="84"/>
      <c r="D973" s="84"/>
      <c r="E973" s="84"/>
      <c r="F973" s="84"/>
      <c r="G973" s="84"/>
      <c r="H973" s="84"/>
      <c r="I973" s="84"/>
      <c r="J973" s="84"/>
      <c r="K973" s="84"/>
    </row>
    <row r="974" spans="2:11" ht="12.75" customHeight="1">
      <c r="B974" s="84"/>
      <c r="C974" s="84"/>
      <c r="D974" s="84"/>
      <c r="E974" s="84"/>
      <c r="F974" s="84"/>
      <c r="G974" s="84"/>
      <c r="H974" s="84"/>
      <c r="I974" s="84"/>
      <c r="J974" s="84"/>
      <c r="K974" s="84"/>
    </row>
    <row r="975" spans="2:11" ht="12.75" customHeight="1">
      <c r="B975" s="84"/>
      <c r="C975" s="84"/>
      <c r="D975" s="84"/>
      <c r="E975" s="84"/>
      <c r="F975" s="84"/>
      <c r="G975" s="84"/>
      <c r="H975" s="84"/>
      <c r="I975" s="84"/>
      <c r="J975" s="84"/>
      <c r="K975" s="84"/>
    </row>
    <row r="976" spans="2:11" ht="12.75" customHeight="1">
      <c r="B976" s="84"/>
      <c r="C976" s="84"/>
      <c r="D976" s="84"/>
      <c r="E976" s="84"/>
      <c r="F976" s="84"/>
      <c r="G976" s="84"/>
      <c r="H976" s="84"/>
      <c r="I976" s="84"/>
      <c r="J976" s="84"/>
      <c r="K976" s="84"/>
    </row>
    <row r="977" spans="2:11" ht="12.75" customHeight="1">
      <c r="B977" s="84"/>
      <c r="C977" s="84"/>
      <c r="D977" s="84"/>
      <c r="E977" s="84"/>
      <c r="F977" s="84"/>
      <c r="G977" s="84"/>
      <c r="H977" s="84"/>
      <c r="I977" s="84"/>
      <c r="J977" s="84"/>
      <c r="K977" s="84"/>
    </row>
    <row r="978" spans="2:11" ht="12.75" customHeight="1">
      <c r="B978" s="84"/>
      <c r="C978" s="84"/>
      <c r="D978" s="84"/>
      <c r="E978" s="84"/>
      <c r="F978" s="84"/>
      <c r="G978" s="84"/>
      <c r="H978" s="84"/>
      <c r="I978" s="84"/>
      <c r="J978" s="84"/>
      <c r="K978" s="84"/>
    </row>
    <row r="979" spans="2:11" ht="12.75" customHeight="1">
      <c r="B979" s="84"/>
      <c r="C979" s="84"/>
      <c r="D979" s="84"/>
      <c r="E979" s="84"/>
      <c r="F979" s="84"/>
      <c r="G979" s="84"/>
      <c r="H979" s="84"/>
      <c r="I979" s="84"/>
      <c r="J979" s="84"/>
      <c r="K979" s="84"/>
    </row>
    <row r="980" spans="2:11" ht="13.8">
      <c r="B980" s="84"/>
      <c r="C980" s="84"/>
      <c r="D980" s="84"/>
      <c r="E980" s="84"/>
      <c r="F980" s="84"/>
      <c r="G980" s="84"/>
      <c r="H980" s="84"/>
      <c r="I980" s="84"/>
      <c r="J980" s="84"/>
      <c r="K980" s="84"/>
    </row>
    <row r="981" spans="2:11" ht="13.8">
      <c r="B981" s="84"/>
      <c r="C981" s="84"/>
      <c r="D981" s="84"/>
      <c r="E981" s="84"/>
      <c r="F981" s="84"/>
      <c r="G981" s="84"/>
      <c r="H981" s="84"/>
      <c r="I981" s="84"/>
      <c r="J981" s="84"/>
      <c r="K981" s="84"/>
    </row>
    <row r="982" spans="2:11" ht="13.8">
      <c r="B982" s="84"/>
      <c r="C982" s="84"/>
      <c r="D982" s="84"/>
      <c r="E982" s="84"/>
      <c r="F982" s="84"/>
      <c r="G982" s="84"/>
      <c r="H982" s="84"/>
      <c r="I982" s="84"/>
      <c r="J982" s="84"/>
      <c r="K982" s="84"/>
    </row>
    <row r="983" spans="2:11" ht="13.8">
      <c r="B983" s="84"/>
      <c r="C983" s="84"/>
      <c r="D983" s="84"/>
      <c r="E983" s="84"/>
      <c r="F983" s="84"/>
      <c r="G983" s="84"/>
      <c r="H983" s="84"/>
      <c r="I983" s="84"/>
      <c r="J983" s="84"/>
      <c r="K983" s="84"/>
    </row>
    <row r="984" spans="2:11" ht="13.8">
      <c r="B984" s="84"/>
      <c r="C984" s="84"/>
      <c r="D984" s="84"/>
      <c r="E984" s="84"/>
      <c r="F984" s="84"/>
      <c r="G984" s="84"/>
      <c r="H984" s="84"/>
      <c r="I984" s="84"/>
      <c r="J984" s="84"/>
      <c r="K984" s="84"/>
    </row>
    <row r="985" spans="2:11" ht="13.8">
      <c r="B985" s="84"/>
      <c r="C985" s="84"/>
      <c r="D985" s="84"/>
      <c r="E985" s="84"/>
      <c r="F985" s="84"/>
      <c r="G985" s="84"/>
      <c r="H985" s="84"/>
      <c r="I985" s="84"/>
      <c r="J985" s="84"/>
      <c r="K985" s="84"/>
    </row>
    <row r="986" spans="2:11" ht="13.8">
      <c r="B986" s="84"/>
      <c r="C986" s="84"/>
      <c r="D986" s="84"/>
      <c r="E986" s="84"/>
      <c r="F986" s="84"/>
      <c r="G986" s="84"/>
      <c r="H986" s="84"/>
      <c r="I986" s="84"/>
      <c r="J986" s="84"/>
      <c r="K986" s="84"/>
    </row>
    <row r="987" spans="2:11" ht="13.8">
      <c r="B987" s="84"/>
      <c r="C987" s="84"/>
      <c r="D987" s="84"/>
      <c r="E987" s="84"/>
      <c r="F987" s="84"/>
      <c r="G987" s="84"/>
      <c r="H987" s="84"/>
      <c r="I987" s="84"/>
      <c r="J987" s="84"/>
      <c r="K987" s="84"/>
    </row>
    <row r="988" spans="2:11" ht="13.8">
      <c r="B988" s="84"/>
      <c r="C988" s="84"/>
      <c r="D988" s="84"/>
      <c r="E988" s="84"/>
      <c r="F988" s="84"/>
      <c r="G988" s="84"/>
      <c r="H988" s="84"/>
      <c r="I988" s="84"/>
      <c r="J988" s="84"/>
      <c r="K988" s="84"/>
    </row>
    <row r="989" spans="2:11" ht="13.8">
      <c r="B989" s="84"/>
      <c r="C989" s="84"/>
      <c r="D989" s="84"/>
      <c r="E989" s="84"/>
      <c r="F989" s="84"/>
      <c r="G989" s="84"/>
      <c r="H989" s="84"/>
      <c r="I989" s="84"/>
      <c r="J989" s="84"/>
      <c r="K989" s="84"/>
    </row>
    <row r="990" spans="2:11" ht="13.8">
      <c r="B990" s="84"/>
      <c r="C990" s="84"/>
      <c r="D990" s="84"/>
      <c r="E990" s="84"/>
      <c r="F990" s="84"/>
      <c r="G990" s="84"/>
      <c r="H990" s="84"/>
      <c r="I990" s="84"/>
      <c r="J990" s="84"/>
      <c r="K990" s="84"/>
    </row>
    <row r="991" spans="2:11" ht="13.8">
      <c r="B991" s="84"/>
      <c r="C991" s="84"/>
      <c r="D991" s="84"/>
      <c r="E991" s="84"/>
      <c r="F991" s="84"/>
      <c r="G991" s="84"/>
      <c r="H991" s="84"/>
      <c r="I991" s="84"/>
      <c r="J991" s="84"/>
      <c r="K991" s="84"/>
    </row>
    <row r="992" spans="2:11" ht="13.8">
      <c r="B992" s="84"/>
      <c r="C992" s="84"/>
      <c r="D992" s="84"/>
      <c r="E992" s="84"/>
      <c r="F992" s="84"/>
      <c r="G992" s="84"/>
      <c r="H992" s="84"/>
      <c r="I992" s="84"/>
      <c r="J992" s="84"/>
      <c r="K992" s="84"/>
    </row>
    <row r="993" spans="2:11" ht="13.8">
      <c r="B993" s="84"/>
      <c r="C993" s="84"/>
      <c r="D993" s="84"/>
      <c r="E993" s="84"/>
      <c r="F993" s="84"/>
      <c r="G993" s="84"/>
      <c r="H993" s="84"/>
      <c r="I993" s="84"/>
      <c r="J993" s="84"/>
      <c r="K993" s="84"/>
    </row>
    <row r="994" spans="2:11" ht="13.8">
      <c r="B994" s="84"/>
      <c r="C994" s="84"/>
      <c r="D994" s="84"/>
      <c r="E994" s="84"/>
      <c r="F994" s="84"/>
      <c r="G994" s="84"/>
      <c r="H994" s="84"/>
      <c r="I994" s="84"/>
      <c r="J994" s="84"/>
      <c r="K994" s="84"/>
    </row>
    <row r="995" spans="2:11" ht="13.8">
      <c r="B995" s="84"/>
      <c r="C995" s="84"/>
      <c r="D995" s="84"/>
      <c r="E995" s="84"/>
      <c r="F995" s="84"/>
      <c r="G995" s="84"/>
      <c r="H995" s="84"/>
      <c r="I995" s="84"/>
      <c r="J995" s="84"/>
      <c r="K995" s="84"/>
    </row>
    <row r="996" spans="2:11" ht="13.8">
      <c r="B996" s="84"/>
      <c r="C996" s="84"/>
      <c r="D996" s="84"/>
      <c r="E996" s="84"/>
      <c r="F996" s="84"/>
      <c r="G996" s="84"/>
      <c r="H996" s="84"/>
      <c r="I996" s="84"/>
      <c r="J996" s="84"/>
      <c r="K996" s="84"/>
    </row>
    <row r="997" spans="2:11" ht="13.8">
      <c r="B997" s="84"/>
      <c r="C997" s="84"/>
      <c r="D997" s="84"/>
      <c r="E997" s="84"/>
      <c r="F997" s="84"/>
      <c r="G997" s="84"/>
      <c r="H997" s="84"/>
      <c r="I997" s="84"/>
      <c r="J997" s="84"/>
      <c r="K997" s="84"/>
    </row>
  </sheetData>
  <mergeCells count="3">
    <mergeCell ref="A2:M2"/>
    <mergeCell ref="A3:M3"/>
    <mergeCell ref="A1:B1"/>
  </mergeCells>
  <pageMargins left="0" right="0" top="0.75" bottom="0.75" header="0" footer="0"/>
  <pageSetup scale="56"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0D4C5-9CE4-418D-B61F-A2EB1BFE169C}">
  <sheetPr>
    <pageSetUpPr fitToPage="1"/>
  </sheetPr>
  <dimension ref="A1:O996"/>
  <sheetViews>
    <sheetView showGridLines="0" workbookViewId="0">
      <selection sqref="A1:B1"/>
    </sheetView>
  </sheetViews>
  <sheetFormatPr defaultColWidth="11.3984375" defaultRowHeight="15" customHeight="1"/>
  <cols>
    <col min="1" max="1" width="7.796875" style="46" customWidth="1"/>
    <col min="2" max="2" width="33" style="46" customWidth="1"/>
    <col min="3" max="3" width="18.8984375" style="46" customWidth="1"/>
    <col min="4" max="4" width="14.09765625" style="46" customWidth="1"/>
    <col min="5" max="5" width="16.19921875" style="46" customWidth="1"/>
    <col min="6" max="6" width="0.3984375" style="46" customWidth="1"/>
    <col min="7" max="9" width="14.09765625" style="46" customWidth="1"/>
    <col min="10" max="10" width="11.59765625" style="46" customWidth="1"/>
    <col min="11" max="11" width="12.8984375" style="46" customWidth="1"/>
    <col min="12" max="12" width="20.09765625" style="46" customWidth="1"/>
    <col min="13" max="26" width="12.8984375" style="46" customWidth="1"/>
    <col min="27" max="16384" width="11.3984375" style="46"/>
  </cols>
  <sheetData>
    <row r="1" spans="1:15" ht="15" customHeight="1">
      <c r="A1" s="300" t="str">
        <f>HYPERLINK("#'Home With Links'!A1","← Back to Home")</f>
        <v>← Back to Home</v>
      </c>
      <c r="B1" s="188"/>
    </row>
    <row r="2" spans="1:15" ht="31.5" customHeight="1">
      <c r="A2" s="216" t="s">
        <v>3054</v>
      </c>
      <c r="B2" s="194"/>
      <c r="C2" s="194"/>
      <c r="D2" s="194"/>
      <c r="E2" s="194"/>
      <c r="F2" s="194"/>
      <c r="L2" s="47"/>
      <c r="M2" s="48"/>
      <c r="N2" s="48"/>
      <c r="O2" s="48"/>
    </row>
    <row r="3" spans="1:15" ht="28.5" customHeight="1">
      <c r="A3" s="216" t="s">
        <v>3055</v>
      </c>
      <c r="B3" s="194"/>
      <c r="C3" s="194"/>
      <c r="D3" s="194"/>
      <c r="E3" s="194"/>
      <c r="F3" s="194"/>
      <c r="L3" s="49"/>
      <c r="M3" s="48"/>
      <c r="N3" s="48"/>
      <c r="O3" s="48"/>
    </row>
    <row r="4" spans="1:15" ht="15.75" customHeight="1">
      <c r="D4" s="85"/>
    </row>
    <row r="5" spans="1:15" ht="15.75" customHeight="1"/>
    <row r="6" spans="1:15" ht="15.75" customHeight="1"/>
    <row r="7" spans="1:15" ht="15.75" customHeight="1"/>
    <row r="8" spans="1:15" ht="15.75" customHeight="1"/>
    <row r="9" spans="1:15" ht="21" customHeight="1"/>
    <row r="10" spans="1:15" ht="21" customHeight="1">
      <c r="H10" s="285" t="s">
        <v>3098</v>
      </c>
      <c r="I10" s="285"/>
      <c r="J10" s="285"/>
      <c r="K10" s="285"/>
      <c r="L10" s="285"/>
    </row>
    <row r="11" spans="1:15" ht="39" customHeight="1">
      <c r="H11" s="285"/>
      <c r="I11" s="285"/>
      <c r="J11" s="285"/>
      <c r="K11" s="285"/>
      <c r="L11" s="285"/>
    </row>
    <row r="12" spans="1:15" ht="39" customHeight="1">
      <c r="H12" s="285"/>
      <c r="I12" s="285"/>
      <c r="J12" s="285"/>
      <c r="K12" s="285"/>
      <c r="L12" s="285"/>
    </row>
    <row r="13" spans="1:15" ht="39" customHeight="1">
      <c r="A13" s="286" t="s">
        <v>3099</v>
      </c>
      <c r="B13" s="194"/>
      <c r="C13" s="194"/>
      <c r="D13" s="194"/>
      <c r="E13" s="194"/>
      <c r="F13" s="194"/>
      <c r="H13" s="285"/>
      <c r="I13" s="285"/>
      <c r="J13" s="285"/>
      <c r="K13" s="285"/>
      <c r="L13" s="285"/>
    </row>
    <row r="14" spans="1:15" ht="39" customHeight="1">
      <c r="A14" s="287" t="s">
        <v>3291</v>
      </c>
      <c r="B14" s="288"/>
      <c r="C14" s="288"/>
      <c r="D14" s="288"/>
      <c r="E14" s="288"/>
      <c r="F14" s="288"/>
      <c r="H14" s="289" t="s">
        <v>3100</v>
      </c>
      <c r="I14" s="289"/>
      <c r="J14" s="289"/>
      <c r="K14" s="289"/>
      <c r="L14" s="289"/>
    </row>
    <row r="15" spans="1:15" ht="36" customHeight="1">
      <c r="A15" s="59"/>
      <c r="B15" s="290" t="s">
        <v>3101</v>
      </c>
      <c r="C15" s="194"/>
      <c r="D15" s="194"/>
      <c r="E15" s="194"/>
      <c r="F15" s="194"/>
      <c r="G15" s="291"/>
      <c r="H15" s="289"/>
      <c r="I15" s="289"/>
      <c r="J15" s="289"/>
      <c r="K15" s="289"/>
      <c r="L15" s="289"/>
    </row>
    <row r="16" spans="1:15" ht="28.5" customHeight="1">
      <c r="A16" s="86" t="s">
        <v>3286</v>
      </c>
      <c r="B16" s="86"/>
      <c r="C16" s="86"/>
      <c r="G16" s="194"/>
      <c r="H16" s="289"/>
      <c r="I16" s="289"/>
      <c r="J16" s="289"/>
      <c r="K16" s="289"/>
      <c r="L16" s="289"/>
    </row>
    <row r="17" spans="1:12" ht="75" customHeight="1">
      <c r="A17" s="282" t="s">
        <v>3102</v>
      </c>
      <c r="B17" s="194"/>
      <c r="C17" s="194"/>
      <c r="D17" s="194"/>
      <c r="E17" s="194"/>
      <c r="F17" s="194"/>
      <c r="G17" s="194"/>
      <c r="H17" s="292" t="s">
        <v>3103</v>
      </c>
      <c r="I17" s="292"/>
      <c r="J17" s="292"/>
      <c r="K17" s="292"/>
      <c r="L17" s="292"/>
    </row>
    <row r="18" spans="1:12" ht="39" customHeight="1">
      <c r="A18" s="86" t="s">
        <v>3287</v>
      </c>
      <c r="H18" s="281" t="s">
        <v>3104</v>
      </c>
      <c r="I18" s="281"/>
      <c r="J18" s="281"/>
      <c r="K18" s="281"/>
      <c r="L18" s="281"/>
    </row>
    <row r="19" spans="1:12" ht="51.75" customHeight="1">
      <c r="A19" s="282" t="s">
        <v>3105</v>
      </c>
      <c r="B19" s="194"/>
      <c r="C19" s="194"/>
      <c r="D19" s="194"/>
      <c r="E19" s="194"/>
      <c r="F19" s="194"/>
      <c r="H19" s="281"/>
      <c r="I19" s="281"/>
      <c r="J19" s="281"/>
      <c r="K19" s="281"/>
      <c r="L19" s="281"/>
    </row>
    <row r="20" spans="1:12" ht="46.5" customHeight="1">
      <c r="A20" s="87" t="s">
        <v>3288</v>
      </c>
      <c r="B20" s="88"/>
      <c r="C20" s="88"/>
    </row>
    <row r="21" spans="1:12" ht="93" customHeight="1">
      <c r="A21" s="283" t="s">
        <v>3106</v>
      </c>
      <c r="B21" s="194"/>
      <c r="C21" s="194"/>
      <c r="D21" s="194"/>
      <c r="E21" s="194"/>
      <c r="F21" s="194"/>
    </row>
    <row r="22" spans="1:12" ht="20.399999999999999" customHeight="1"/>
    <row r="23" spans="1:12" ht="15" customHeight="1">
      <c r="A23" s="81" t="s">
        <v>3289</v>
      </c>
      <c r="B23" s="81"/>
      <c r="C23" s="81"/>
    </row>
    <row r="25" spans="1:12" ht="45" customHeight="1">
      <c r="A25" s="284" t="s">
        <v>3107</v>
      </c>
      <c r="B25" s="284"/>
      <c r="C25" s="284"/>
      <c r="D25" s="284"/>
      <c r="E25" s="284"/>
    </row>
    <row r="26" spans="1:12" ht="14.4" customHeight="1">
      <c r="A26" s="89"/>
      <c r="B26" s="89"/>
      <c r="C26" s="89"/>
      <c r="D26" s="89"/>
      <c r="E26" s="89"/>
    </row>
    <row r="27" spans="1:12" ht="14.4" customHeight="1">
      <c r="A27" s="90" t="s">
        <v>3290</v>
      </c>
      <c r="B27" s="89"/>
      <c r="C27" s="89"/>
      <c r="D27" s="89"/>
      <c r="E27" s="89"/>
    </row>
    <row r="28" spans="1:12" ht="14.4" customHeight="1">
      <c r="A28" s="89"/>
      <c r="B28" s="89"/>
      <c r="C28" s="89"/>
      <c r="D28" s="89"/>
      <c r="E28" s="89"/>
    </row>
    <row r="29" spans="1:12" ht="60.6" customHeight="1">
      <c r="A29" s="284" t="s">
        <v>3108</v>
      </c>
      <c r="B29" s="284"/>
      <c r="C29" s="284"/>
      <c r="D29" s="284"/>
      <c r="E29" s="284"/>
    </row>
    <row r="30" spans="1:12" ht="15.75" customHeight="1"/>
    <row r="31" spans="1:12" ht="15" customHeight="1">
      <c r="A31" s="91" t="s">
        <v>3109</v>
      </c>
    </row>
    <row r="32" spans="1:12" ht="15" customHeight="1">
      <c r="A32" s="283" t="s">
        <v>3110</v>
      </c>
      <c r="B32" s="194"/>
      <c r="C32" s="194"/>
      <c r="D32" s="194"/>
      <c r="E32" s="194"/>
      <c r="F32" s="194"/>
    </row>
    <row r="33" spans="1:6" ht="15.75" customHeight="1">
      <c r="A33" s="194"/>
      <c r="B33" s="194"/>
      <c r="C33" s="194"/>
      <c r="D33" s="194"/>
      <c r="E33" s="194"/>
      <c r="F33" s="194"/>
    </row>
    <row r="34" spans="1:6" ht="42" customHeight="1">
      <c r="A34" s="194"/>
      <c r="B34" s="194"/>
      <c r="C34" s="194"/>
      <c r="D34" s="194"/>
      <c r="E34" s="194"/>
      <c r="F34" s="194"/>
    </row>
    <row r="35" spans="1:6" ht="15.75" customHeight="1"/>
    <row r="36" spans="1:6" ht="15.75" customHeight="1"/>
    <row r="37" spans="1:6" ht="15.75" customHeight="1"/>
    <row r="38" spans="1:6" ht="15.75" customHeight="1"/>
    <row r="39" spans="1:6" ht="15.75" customHeight="1"/>
    <row r="40" spans="1:6" ht="15.75" customHeight="1"/>
    <row r="41" spans="1:6" ht="15.75" customHeight="1"/>
    <row r="42" spans="1:6" ht="15.75" customHeight="1"/>
    <row r="43" spans="1:6" ht="15.75" customHeight="1"/>
    <row r="44" spans="1:6" ht="15.75" customHeight="1"/>
    <row r="45" spans="1:6" ht="15.75" customHeight="1"/>
    <row r="46" spans="1:6" ht="15.75" customHeight="1"/>
    <row r="47" spans="1:6" ht="15.75" customHeight="1"/>
    <row r="48" spans="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17">
    <mergeCell ref="A29:E29"/>
    <mergeCell ref="A32:F34"/>
    <mergeCell ref="A2:F2"/>
    <mergeCell ref="A3:F3"/>
    <mergeCell ref="H10:L13"/>
    <mergeCell ref="A13:F13"/>
    <mergeCell ref="A14:F14"/>
    <mergeCell ref="H14:L16"/>
    <mergeCell ref="B15:F15"/>
    <mergeCell ref="G15:G17"/>
    <mergeCell ref="A17:F17"/>
    <mergeCell ref="H17:L17"/>
    <mergeCell ref="A1:B1"/>
    <mergeCell ref="H18:L19"/>
    <mergeCell ref="A19:F19"/>
    <mergeCell ref="A21:F21"/>
    <mergeCell ref="A25:E25"/>
  </mergeCells>
  <pageMargins left="0.7" right="0.7" top="0.75" bottom="0.75" header="0" footer="0"/>
  <pageSetup scale="3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2DB2F-30CB-4022-9B8C-1C39E7D9CFB1}">
  <dimension ref="A1:N997"/>
  <sheetViews>
    <sheetView showGridLines="0" workbookViewId="0">
      <selection activeCell="I10" sqref="I10"/>
    </sheetView>
  </sheetViews>
  <sheetFormatPr defaultColWidth="11.3984375" defaultRowHeight="15" customHeight="1"/>
  <cols>
    <col min="1" max="1" width="10" style="46" customWidth="1"/>
    <col min="2" max="5" width="15.5" style="46" customWidth="1"/>
    <col min="6" max="6" width="10" style="46" customWidth="1"/>
    <col min="7" max="7" width="23.5" style="46" customWidth="1"/>
    <col min="8" max="8" width="12.8984375" style="46" customWidth="1"/>
    <col min="9" max="9" width="10.09765625" style="46" customWidth="1"/>
    <col min="10" max="10" width="11.59765625" style="46" customWidth="1"/>
    <col min="11" max="11" width="12.8984375" style="46" customWidth="1"/>
    <col min="12" max="12" width="20.09765625" style="46" customWidth="1"/>
    <col min="13" max="26" width="12.8984375" style="46" customWidth="1"/>
    <col min="27" max="16384" width="11.3984375" style="46"/>
  </cols>
  <sheetData>
    <row r="1" spans="1:14" ht="21" customHeight="1">
      <c r="A1" s="300" t="str">
        <f>HYPERLINK("#'Home With Links'!A1","← Back to Home")</f>
        <v>← Back to Home</v>
      </c>
      <c r="B1" s="188"/>
    </row>
    <row r="2" spans="1:14" ht="21" customHeight="1">
      <c r="J2" s="295" t="s">
        <v>3111</v>
      </c>
      <c r="K2" s="295"/>
      <c r="L2" s="295"/>
    </row>
    <row r="3" spans="1:14" ht="39" customHeight="1">
      <c r="J3" s="295"/>
      <c r="K3" s="295"/>
      <c r="L3" s="295"/>
    </row>
    <row r="4" spans="1:14" ht="12.75" customHeight="1">
      <c r="J4" s="295"/>
      <c r="K4" s="295"/>
      <c r="L4" s="295"/>
    </row>
    <row r="5" spans="1:14" ht="39" customHeight="1">
      <c r="J5" s="295"/>
      <c r="K5" s="295"/>
      <c r="L5" s="295"/>
    </row>
    <row r="6" spans="1:14" ht="39" customHeight="1"/>
    <row r="7" spans="1:14" ht="39" customHeight="1">
      <c r="A7" s="86"/>
      <c r="B7" s="86"/>
      <c r="J7" s="218" t="s">
        <v>3057</v>
      </c>
      <c r="K7" s="218"/>
      <c r="L7" s="218"/>
    </row>
    <row r="8" spans="1:14" ht="39" customHeight="1">
      <c r="A8" s="86"/>
      <c r="B8" s="86"/>
      <c r="J8" s="218"/>
      <c r="K8" s="218"/>
      <c r="L8" s="218"/>
    </row>
    <row r="9" spans="1:14" ht="39" customHeight="1">
      <c r="A9" s="294"/>
      <c r="B9" s="194"/>
      <c r="G9" s="291"/>
      <c r="J9" s="218"/>
      <c r="K9" s="218"/>
      <c r="L9" s="218"/>
    </row>
    <row r="10" spans="1:14" ht="95.25" customHeight="1">
      <c r="A10" s="282"/>
      <c r="B10" s="194"/>
      <c r="C10" s="194"/>
      <c r="D10" s="194"/>
      <c r="E10" s="194"/>
      <c r="F10" s="194"/>
      <c r="G10" s="194"/>
      <c r="J10" s="218"/>
      <c r="K10" s="218"/>
      <c r="L10" s="218"/>
    </row>
    <row r="11" spans="1:14" ht="39" customHeight="1">
      <c r="A11" s="294"/>
      <c r="B11" s="194"/>
    </row>
    <row r="12" spans="1:14" ht="46.5" customHeight="1">
      <c r="A12" s="293"/>
      <c r="B12" s="194"/>
      <c r="C12" s="194"/>
      <c r="D12" s="194"/>
      <c r="E12" s="194"/>
      <c r="F12" s="194"/>
    </row>
    <row r="13" spans="1:14" ht="39" customHeight="1">
      <c r="A13" s="294"/>
      <c r="B13" s="194"/>
    </row>
    <row r="14" spans="1:14" ht="99" customHeight="1">
      <c r="A14" s="293"/>
      <c r="B14" s="194"/>
      <c r="C14" s="194"/>
      <c r="D14" s="194"/>
      <c r="E14" s="194"/>
      <c r="F14" s="194"/>
    </row>
    <row r="15" spans="1:14" ht="39" customHeight="1"/>
    <row r="16" spans="1:14" ht="39" customHeight="1">
      <c r="A16" s="92"/>
      <c r="B16" s="92"/>
      <c r="C16" s="92"/>
      <c r="N16" s="63"/>
    </row>
    <row r="17" spans="1:14" ht="15.75" customHeight="1">
      <c r="A17" s="93"/>
    </row>
    <row r="18" spans="1:14" ht="15.75" customHeight="1">
      <c r="A18" s="93"/>
    </row>
    <row r="19" spans="1:14" ht="15.75" customHeight="1">
      <c r="A19" s="93"/>
    </row>
    <row r="20" spans="1:14" ht="15.75" customHeight="1">
      <c r="B20" s="53"/>
      <c r="C20" s="53"/>
      <c r="D20" s="53"/>
      <c r="E20" s="53"/>
      <c r="F20" s="53"/>
    </row>
    <row r="21" spans="1:14" ht="15.75" customHeight="1">
      <c r="B21" s="53"/>
      <c r="C21" s="53"/>
      <c r="D21" s="53"/>
      <c r="E21" s="53"/>
      <c r="F21" s="53"/>
      <c r="N21" s="62"/>
    </row>
    <row r="22" spans="1:14" ht="15.75" customHeight="1">
      <c r="B22" s="53"/>
      <c r="C22" s="53"/>
      <c r="D22" s="53"/>
      <c r="E22" s="53"/>
      <c r="F22" s="53"/>
    </row>
    <row r="23" spans="1:14" ht="15.75" customHeight="1"/>
    <row r="24" spans="1:14" ht="15.75" customHeight="1"/>
    <row r="25" spans="1:14" ht="15.75" customHeight="1"/>
    <row r="26" spans="1:14" ht="15.75" customHeight="1"/>
    <row r="27" spans="1:14" ht="15.75" customHeight="1"/>
    <row r="28" spans="1:14" ht="15.75" customHeight="1"/>
    <row r="29" spans="1:14" ht="15.75" customHeight="1"/>
    <row r="30" spans="1:14" ht="15.75" customHeight="1"/>
    <row r="31" spans="1:14" ht="15.75" customHeight="1"/>
    <row r="32" spans="1: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0">
    <mergeCell ref="A12:F12"/>
    <mergeCell ref="A13:B13"/>
    <mergeCell ref="A14:F14"/>
    <mergeCell ref="A1:B1"/>
    <mergeCell ref="J2:L5"/>
    <mergeCell ref="J7:L10"/>
    <mergeCell ref="A9:B9"/>
    <mergeCell ref="G9:G10"/>
    <mergeCell ref="A10:F10"/>
    <mergeCell ref="A11:B11"/>
  </mergeCells>
  <printOptions horizontalCentered="1" verticalCentered="1"/>
  <pageMargins left="0" right="0" top="0" bottom="0" header="0" footer="0"/>
  <pageSetup scale="11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41EDC-8B49-4594-82A9-905B86D2C611}">
  <dimension ref="A1:Z1001"/>
  <sheetViews>
    <sheetView showGridLines="0" workbookViewId="0">
      <selection sqref="A1:B1"/>
    </sheetView>
  </sheetViews>
  <sheetFormatPr defaultColWidth="11.3984375" defaultRowHeight="15" customHeight="1"/>
  <cols>
    <col min="1" max="1" width="8" style="46" customWidth="1"/>
    <col min="2" max="2" width="23.5" style="46" customWidth="1"/>
    <col min="3" max="3" width="15.5" style="46" customWidth="1"/>
    <col min="4" max="7" width="17.796875" style="46" customWidth="1"/>
    <col min="8" max="8" width="23.5" style="46" customWidth="1"/>
    <col min="9" max="9" width="20.09765625" style="46" customWidth="1"/>
    <col min="10" max="26" width="12.8984375" style="46" customWidth="1"/>
    <col min="27" max="16384" width="11.3984375" style="46"/>
  </cols>
  <sheetData>
    <row r="1" spans="1:26" ht="15" customHeight="1">
      <c r="A1" s="300" t="str">
        <f>HYPERLINK("#'Home With Links'!A1","← Back to Home")</f>
        <v>← Back to Home</v>
      </c>
      <c r="B1" s="188"/>
    </row>
    <row r="2" spans="1:26" ht="30" customHeight="1">
      <c r="A2" s="189" t="s">
        <v>3054</v>
      </c>
      <c r="B2" s="189"/>
      <c r="C2" s="189"/>
      <c r="D2" s="189"/>
      <c r="E2" s="189"/>
      <c r="F2" s="94"/>
      <c r="G2" s="95"/>
      <c r="I2" s="47"/>
      <c r="J2" s="48"/>
      <c r="K2" s="96"/>
      <c r="L2" s="96"/>
      <c r="M2" s="95"/>
      <c r="N2" s="95"/>
      <c r="O2" s="95"/>
      <c r="P2" s="95"/>
      <c r="Q2" s="95"/>
      <c r="R2" s="95"/>
      <c r="S2" s="95"/>
    </row>
    <row r="3" spans="1:26" ht="31.5" customHeight="1">
      <c r="A3" s="189" t="s">
        <v>3055</v>
      </c>
      <c r="B3" s="189"/>
      <c r="C3" s="189"/>
      <c r="D3" s="189"/>
      <c r="E3" s="189"/>
      <c r="F3" s="97"/>
      <c r="G3" s="95"/>
      <c r="I3" s="49"/>
      <c r="J3" s="48"/>
      <c r="K3" s="96"/>
      <c r="L3" s="96"/>
      <c r="M3" s="95"/>
      <c r="N3" s="95"/>
      <c r="O3" s="95"/>
      <c r="P3" s="95"/>
      <c r="Q3" s="95"/>
      <c r="R3" s="95"/>
      <c r="S3" s="95"/>
    </row>
    <row r="4" spans="1:26" ht="15.75" customHeight="1">
      <c r="A4" s="95"/>
      <c r="B4" s="95"/>
      <c r="C4" s="95"/>
      <c r="D4" s="95"/>
      <c r="E4" s="95"/>
      <c r="F4" s="95"/>
      <c r="G4" s="95"/>
      <c r="H4" s="95"/>
      <c r="I4" s="95"/>
      <c r="J4" s="95"/>
      <c r="K4" s="95"/>
      <c r="L4" s="95"/>
      <c r="M4" s="95"/>
      <c r="N4" s="95"/>
      <c r="O4" s="95"/>
      <c r="P4" s="95"/>
      <c r="Q4" s="95"/>
      <c r="R4" s="95"/>
      <c r="S4" s="95"/>
      <c r="T4" s="95"/>
      <c r="U4" s="95"/>
      <c r="V4" s="95"/>
      <c r="W4" s="95"/>
      <c r="X4" s="95"/>
      <c r="Y4" s="95"/>
      <c r="Z4" s="95"/>
    </row>
    <row r="5" spans="1:26" ht="12.75" customHeight="1">
      <c r="A5" s="95"/>
      <c r="B5" s="95"/>
      <c r="C5" s="95"/>
      <c r="D5" s="95"/>
      <c r="E5" s="95"/>
      <c r="F5" s="95"/>
      <c r="G5" s="95"/>
      <c r="H5" s="95"/>
      <c r="I5" s="95"/>
      <c r="J5" s="95"/>
      <c r="K5" s="95"/>
      <c r="L5" s="95"/>
      <c r="M5" s="95"/>
      <c r="N5" s="95"/>
      <c r="O5" s="95"/>
      <c r="P5" s="95"/>
      <c r="Q5" s="95"/>
      <c r="R5" s="95"/>
      <c r="S5" s="95"/>
      <c r="T5" s="95"/>
      <c r="U5" s="95"/>
      <c r="V5" s="95"/>
      <c r="W5" s="95"/>
      <c r="X5" s="95"/>
      <c r="Y5" s="95"/>
      <c r="Z5" s="95"/>
    </row>
    <row r="6" spans="1:26" ht="0.75" customHeight="1">
      <c r="A6" s="95"/>
      <c r="B6" s="95"/>
      <c r="C6" s="95"/>
      <c r="D6" s="95"/>
      <c r="E6" s="95"/>
      <c r="F6" s="95"/>
      <c r="G6" s="95"/>
      <c r="H6" s="95"/>
      <c r="I6" s="95"/>
      <c r="J6" s="95"/>
      <c r="K6" s="95"/>
      <c r="L6" s="95"/>
      <c r="M6" s="95"/>
      <c r="N6" s="95"/>
      <c r="O6" s="95"/>
      <c r="P6" s="95"/>
      <c r="Q6" s="95"/>
      <c r="R6" s="95"/>
      <c r="S6" s="95"/>
      <c r="T6" s="95"/>
      <c r="U6" s="95"/>
      <c r="V6" s="95"/>
      <c r="W6" s="95"/>
      <c r="X6" s="95"/>
      <c r="Y6" s="95"/>
      <c r="Z6" s="95"/>
    </row>
    <row r="7" spans="1:26" ht="15.75" customHeight="1">
      <c r="A7" s="98"/>
      <c r="B7" s="95"/>
      <c r="C7" s="95"/>
      <c r="D7" s="95"/>
      <c r="E7" s="95"/>
      <c r="F7" s="95"/>
      <c r="G7" s="95"/>
      <c r="H7" s="95"/>
      <c r="I7" s="95"/>
      <c r="J7" s="95"/>
      <c r="K7" s="95"/>
      <c r="L7" s="95"/>
      <c r="M7" s="95"/>
      <c r="N7" s="95"/>
      <c r="O7" s="95"/>
      <c r="P7" s="95"/>
      <c r="Q7" s="95"/>
      <c r="R7" s="95"/>
      <c r="S7" s="95"/>
      <c r="T7" s="95"/>
      <c r="U7" s="95"/>
      <c r="V7" s="95"/>
      <c r="W7" s="95"/>
      <c r="X7" s="95"/>
      <c r="Y7" s="95"/>
      <c r="Z7" s="95"/>
    </row>
    <row r="8" spans="1:26" ht="21" customHeight="1">
      <c r="A8" s="190" t="s">
        <v>3112</v>
      </c>
      <c r="B8" s="191"/>
      <c r="C8" s="191"/>
      <c r="D8" s="191"/>
      <c r="E8" s="191"/>
      <c r="F8" s="99"/>
      <c r="G8" s="95"/>
      <c r="K8" s="95"/>
      <c r="L8" s="95"/>
      <c r="M8" s="95"/>
      <c r="N8" s="95"/>
      <c r="O8" s="95"/>
      <c r="P8" s="95"/>
      <c r="Q8" s="95"/>
      <c r="R8" s="95"/>
      <c r="S8" s="95"/>
    </row>
    <row r="9" spans="1:26" ht="38.25" customHeight="1">
      <c r="A9" s="191"/>
      <c r="B9" s="192"/>
      <c r="C9" s="192"/>
      <c r="D9" s="192"/>
      <c r="E9" s="191"/>
      <c r="F9" s="99"/>
      <c r="G9" s="95"/>
      <c r="K9" s="95"/>
      <c r="L9" s="95"/>
      <c r="M9" s="95"/>
      <c r="N9" s="95"/>
      <c r="O9" s="95"/>
      <c r="P9" s="95"/>
      <c r="Q9" s="95"/>
      <c r="R9" s="95"/>
      <c r="S9" s="95"/>
    </row>
    <row r="10" spans="1:26" ht="21" customHeight="1">
      <c r="A10" s="191"/>
      <c r="B10" s="191"/>
      <c r="C10" s="191"/>
      <c r="D10" s="191"/>
      <c r="E10" s="191"/>
      <c r="F10" s="99"/>
      <c r="G10" s="95"/>
      <c r="K10" s="95"/>
      <c r="L10" s="95"/>
      <c r="M10" s="95"/>
      <c r="N10" s="95"/>
      <c r="O10" s="95"/>
      <c r="P10" s="95"/>
      <c r="Q10" s="95"/>
      <c r="R10" s="95"/>
      <c r="S10" s="95"/>
    </row>
    <row r="11" spans="1:26" ht="21" customHeight="1">
      <c r="A11" s="95"/>
      <c r="B11" s="99"/>
      <c r="C11" s="99"/>
      <c r="D11" s="99"/>
      <c r="E11" s="99"/>
      <c r="F11" s="99"/>
      <c r="G11" s="193"/>
      <c r="H11" s="194"/>
      <c r="I11" s="100"/>
      <c r="K11" s="195"/>
      <c r="L11" s="196"/>
      <c r="M11" s="95"/>
      <c r="N11" s="95"/>
      <c r="O11" s="95"/>
      <c r="P11" s="95"/>
      <c r="Q11" s="95"/>
      <c r="R11" s="95"/>
      <c r="S11" s="95"/>
    </row>
    <row r="12" spans="1:26" ht="21" customHeight="1">
      <c r="A12" s="95"/>
      <c r="B12" s="101"/>
      <c r="C12" s="95"/>
      <c r="D12" s="102"/>
      <c r="E12" s="102"/>
      <c r="F12" s="102"/>
      <c r="G12" s="95"/>
      <c r="K12" s="95"/>
      <c r="L12" s="95"/>
      <c r="M12" s="95"/>
      <c r="N12" s="95"/>
      <c r="O12" s="95"/>
      <c r="P12" s="95"/>
      <c r="Q12" s="95"/>
      <c r="R12" s="95"/>
      <c r="S12" s="95"/>
    </row>
    <row r="13" spans="1:26" ht="21" customHeight="1">
      <c r="A13" s="95"/>
      <c r="B13" s="103"/>
      <c r="C13" s="102"/>
      <c r="D13" s="102"/>
      <c r="E13" s="102"/>
      <c r="F13" s="102"/>
      <c r="G13" s="95"/>
      <c r="K13" s="95"/>
      <c r="L13" s="95"/>
      <c r="M13" s="95"/>
      <c r="N13" s="95"/>
      <c r="O13" s="95"/>
      <c r="P13" s="95"/>
      <c r="Q13" s="95"/>
      <c r="R13" s="95"/>
      <c r="S13" s="95"/>
    </row>
    <row r="14" spans="1:26" ht="21" customHeight="1">
      <c r="A14" s="95"/>
      <c r="B14" s="101"/>
      <c r="C14" s="102"/>
      <c r="D14" s="102"/>
      <c r="E14" s="102"/>
      <c r="F14" s="102"/>
      <c r="G14" s="95"/>
      <c r="K14" s="95"/>
      <c r="L14" s="95"/>
      <c r="M14" s="95"/>
      <c r="N14" s="95"/>
      <c r="O14" s="95"/>
      <c r="P14" s="95"/>
      <c r="Q14" s="95"/>
      <c r="R14" s="95"/>
      <c r="S14" s="95"/>
    </row>
    <row r="15" spans="1:26" ht="21" customHeight="1">
      <c r="A15" s="95"/>
      <c r="B15" s="103"/>
      <c r="C15" s="102"/>
      <c r="D15" s="102"/>
      <c r="E15" s="102"/>
      <c r="F15" s="102"/>
      <c r="G15" s="95"/>
      <c r="K15" s="95"/>
      <c r="L15" s="95"/>
      <c r="M15" s="95"/>
      <c r="N15" s="95"/>
      <c r="O15" s="95"/>
      <c r="P15" s="95"/>
      <c r="Q15" s="95"/>
      <c r="R15" s="95"/>
      <c r="S15" s="95"/>
    </row>
    <row r="16" spans="1:26" ht="21" customHeight="1">
      <c r="A16" s="95"/>
      <c r="B16" s="101"/>
      <c r="C16" s="102"/>
      <c r="D16" s="102"/>
      <c r="E16" s="102"/>
      <c r="F16" s="102"/>
      <c r="G16" s="95"/>
      <c r="K16" s="95"/>
      <c r="L16" s="95"/>
      <c r="M16" s="95"/>
      <c r="N16" s="95"/>
      <c r="O16" s="95"/>
      <c r="P16" s="95"/>
      <c r="Q16" s="95"/>
      <c r="R16" s="95"/>
      <c r="S16" s="95"/>
    </row>
    <row r="17" spans="1:19" ht="21" customHeight="1">
      <c r="A17" s="95"/>
      <c r="B17" s="104"/>
      <c r="C17" s="102"/>
      <c r="D17" s="102"/>
      <c r="E17" s="102"/>
      <c r="F17" s="102"/>
      <c r="G17" s="95"/>
      <c r="K17" s="95"/>
      <c r="L17" s="95"/>
      <c r="M17" s="95"/>
      <c r="N17" s="95"/>
      <c r="O17" s="95"/>
      <c r="P17" s="95"/>
      <c r="Q17" s="95"/>
      <c r="R17" s="95"/>
      <c r="S17" s="95"/>
    </row>
    <row r="18" spans="1:19" ht="21" customHeight="1">
      <c r="A18" s="95"/>
      <c r="G18" s="95"/>
      <c r="K18" s="95"/>
      <c r="L18" s="95"/>
      <c r="M18" s="95"/>
      <c r="N18" s="95"/>
      <c r="O18" s="95"/>
      <c r="P18" s="95"/>
      <c r="Q18" s="95"/>
      <c r="R18" s="95"/>
      <c r="S18" s="95"/>
    </row>
    <row r="19" spans="1:19" ht="21" customHeight="1">
      <c r="A19" s="95"/>
      <c r="G19" s="193"/>
      <c r="H19" s="194"/>
      <c r="I19" s="193"/>
      <c r="J19" s="194"/>
      <c r="K19" s="195"/>
      <c r="L19" s="196"/>
      <c r="M19" s="95"/>
      <c r="N19" s="95"/>
      <c r="O19" s="95"/>
      <c r="P19" s="95"/>
      <c r="Q19" s="95"/>
      <c r="R19" s="95"/>
      <c r="S19" s="95"/>
    </row>
    <row r="20" spans="1:19" ht="21" customHeight="1">
      <c r="A20" s="95"/>
      <c r="G20" s="105"/>
      <c r="H20" s="61"/>
      <c r="I20" s="61"/>
      <c r="J20" s="61"/>
      <c r="K20" s="105"/>
      <c r="L20" s="105"/>
      <c r="M20" s="95"/>
      <c r="N20" s="95"/>
      <c r="O20" s="95"/>
      <c r="P20" s="95"/>
      <c r="Q20" s="95"/>
      <c r="R20" s="95"/>
      <c r="S20" s="95"/>
    </row>
    <row r="21" spans="1:19" ht="21" customHeight="1">
      <c r="A21" s="95"/>
      <c r="G21" s="95"/>
      <c r="K21" s="95"/>
      <c r="L21" s="95"/>
      <c r="M21" s="95"/>
      <c r="N21" s="95"/>
      <c r="O21" s="95"/>
      <c r="P21" s="95"/>
      <c r="Q21" s="95"/>
      <c r="R21" s="95"/>
      <c r="S21" s="95"/>
    </row>
    <row r="22" spans="1:19" ht="15.75" customHeight="1">
      <c r="A22" s="95"/>
      <c r="B22" s="102"/>
      <c r="C22" s="102"/>
      <c r="D22" s="102"/>
      <c r="E22" s="102"/>
      <c r="F22" s="102"/>
      <c r="G22" s="95"/>
      <c r="K22" s="95"/>
      <c r="L22" s="95"/>
      <c r="M22" s="95"/>
      <c r="N22" s="95"/>
      <c r="O22" s="95"/>
      <c r="P22" s="95"/>
      <c r="Q22" s="95"/>
      <c r="R22" s="95"/>
      <c r="S22" s="95"/>
    </row>
    <row r="23" spans="1:19" ht="15.75" customHeight="1">
      <c r="A23" s="95"/>
      <c r="B23" s="106"/>
      <c r="C23" s="107"/>
      <c r="D23" s="102"/>
      <c r="E23" s="102"/>
      <c r="F23" s="102"/>
      <c r="G23" s="95"/>
      <c r="K23" s="95"/>
      <c r="L23" s="95"/>
      <c r="M23" s="95"/>
      <c r="N23" s="95"/>
      <c r="O23" s="95"/>
      <c r="P23" s="95"/>
      <c r="Q23" s="95"/>
      <c r="R23" s="95"/>
      <c r="S23" s="95"/>
    </row>
    <row r="24" spans="1:19" ht="45" customHeight="1">
      <c r="A24" s="95"/>
      <c r="B24" s="102"/>
      <c r="C24" s="95"/>
      <c r="D24" s="95"/>
      <c r="E24" s="95"/>
      <c r="F24" s="108"/>
      <c r="G24" s="95"/>
      <c r="K24" s="95"/>
      <c r="L24" s="95"/>
      <c r="M24" s="95"/>
      <c r="N24" s="95"/>
      <c r="O24" s="95"/>
      <c r="P24" s="95"/>
      <c r="Q24" s="95"/>
      <c r="R24" s="95"/>
      <c r="S24" s="95"/>
    </row>
    <row r="25" spans="1:19" ht="15.75" customHeight="1">
      <c r="A25" s="95"/>
      <c r="B25" s="102"/>
      <c r="C25" s="102"/>
      <c r="D25" s="102"/>
      <c r="E25" s="102"/>
      <c r="F25" s="102"/>
      <c r="G25" s="95"/>
      <c r="K25" s="95"/>
      <c r="L25" s="95"/>
      <c r="M25" s="95"/>
      <c r="N25" s="95"/>
      <c r="O25" s="95"/>
      <c r="P25" s="95"/>
      <c r="Q25" s="95"/>
      <c r="R25" s="95"/>
      <c r="S25" s="95"/>
    </row>
    <row r="26" spans="1:19" ht="15.75" customHeight="1">
      <c r="A26" s="95"/>
      <c r="B26" s="102"/>
      <c r="C26" s="102"/>
      <c r="D26" s="102"/>
      <c r="E26" s="102"/>
      <c r="F26" s="102"/>
      <c r="G26" s="95"/>
      <c r="K26" s="109"/>
      <c r="L26" s="95"/>
      <c r="M26" s="95"/>
      <c r="N26" s="95"/>
      <c r="O26" s="95"/>
      <c r="P26" s="95"/>
      <c r="Q26" s="95"/>
      <c r="R26" s="95"/>
      <c r="S26" s="95"/>
    </row>
    <row r="27" spans="1:19" ht="15.75" customHeight="1">
      <c r="A27" s="95"/>
      <c r="B27" s="95"/>
      <c r="C27" s="102"/>
      <c r="D27" s="102"/>
      <c r="E27" s="102"/>
      <c r="F27" s="102"/>
      <c r="G27" s="95"/>
      <c r="K27" s="95"/>
      <c r="L27" s="95"/>
      <c r="M27" s="95"/>
      <c r="N27" s="95"/>
      <c r="O27" s="95"/>
      <c r="P27" s="95"/>
      <c r="Q27" s="95"/>
      <c r="R27" s="95"/>
      <c r="S27" s="95"/>
    </row>
    <row r="28" spans="1:19" ht="15.75" customHeight="1">
      <c r="A28" s="95"/>
      <c r="B28" s="95"/>
      <c r="C28" s="95"/>
      <c r="D28" s="95"/>
      <c r="E28" s="95"/>
      <c r="F28" s="95"/>
      <c r="G28" s="95"/>
      <c r="K28" s="95"/>
      <c r="L28" s="95"/>
      <c r="M28" s="95"/>
      <c r="N28" s="95"/>
      <c r="O28" s="95"/>
      <c r="P28" s="95"/>
      <c r="Q28" s="95"/>
      <c r="R28" s="95"/>
      <c r="S28" s="95"/>
    </row>
    <row r="29" spans="1:19" ht="15.75" customHeight="1">
      <c r="A29" s="95"/>
      <c r="B29" s="95"/>
      <c r="C29" s="95"/>
      <c r="D29" s="95"/>
      <c r="E29" s="95"/>
      <c r="F29" s="95"/>
      <c r="G29" s="95"/>
      <c r="K29" s="95"/>
      <c r="L29" s="95"/>
      <c r="M29" s="95"/>
      <c r="N29" s="95"/>
      <c r="O29" s="95"/>
      <c r="P29" s="95"/>
      <c r="Q29" s="95"/>
      <c r="R29" s="95"/>
      <c r="S29" s="95"/>
    </row>
    <row r="30" spans="1:19" ht="15.75" customHeight="1">
      <c r="A30" s="95"/>
      <c r="B30" s="95"/>
      <c r="C30" s="95"/>
      <c r="D30" s="95"/>
      <c r="E30" s="95"/>
      <c r="F30" s="95"/>
      <c r="G30" s="95"/>
      <c r="K30" s="95"/>
      <c r="L30" s="95"/>
      <c r="M30" s="95"/>
      <c r="N30" s="95"/>
      <c r="O30" s="95"/>
      <c r="P30" s="95"/>
      <c r="Q30" s="95"/>
      <c r="R30" s="95"/>
      <c r="S30" s="95"/>
    </row>
    <row r="31" spans="1:19" ht="15.75" customHeight="1">
      <c r="G31" s="95"/>
      <c r="K31" s="95"/>
      <c r="L31" s="95"/>
      <c r="M31" s="95"/>
      <c r="N31" s="95"/>
      <c r="O31" s="95"/>
      <c r="P31" s="95"/>
      <c r="Q31" s="95"/>
      <c r="R31" s="95"/>
      <c r="S31" s="95"/>
    </row>
    <row r="32" spans="1:19" ht="15.75" customHeight="1">
      <c r="G32" s="95"/>
      <c r="K32" s="95"/>
      <c r="L32" s="95"/>
      <c r="M32" s="95"/>
      <c r="N32" s="95"/>
      <c r="O32" s="95"/>
      <c r="P32" s="95"/>
      <c r="Q32" s="95"/>
      <c r="R32" s="95"/>
      <c r="S32" s="95"/>
    </row>
    <row r="33" spans="7:19" ht="15.75" customHeight="1">
      <c r="G33" s="95"/>
      <c r="K33" s="95"/>
      <c r="L33" s="95"/>
      <c r="M33" s="95"/>
      <c r="N33" s="95"/>
      <c r="O33" s="95"/>
      <c r="P33" s="95"/>
      <c r="Q33" s="95"/>
      <c r="R33" s="95"/>
      <c r="S33" s="95"/>
    </row>
    <row r="34" spans="7:19" ht="15.75" customHeight="1">
      <c r="G34" s="95"/>
      <c r="K34" s="95"/>
      <c r="L34" s="95"/>
      <c r="M34" s="95"/>
      <c r="N34" s="95"/>
      <c r="O34" s="95"/>
      <c r="P34" s="95"/>
      <c r="Q34" s="95"/>
      <c r="R34" s="95"/>
      <c r="S34" s="95"/>
    </row>
    <row r="35" spans="7:19" ht="15.75" customHeight="1">
      <c r="G35" s="95"/>
      <c r="K35" s="95"/>
      <c r="L35" s="95"/>
      <c r="M35" s="95"/>
      <c r="N35" s="95"/>
      <c r="O35" s="95"/>
      <c r="P35" s="95"/>
      <c r="Q35" s="95"/>
      <c r="R35" s="95"/>
      <c r="S35" s="95"/>
    </row>
    <row r="36" spans="7:19" ht="15.75" customHeight="1">
      <c r="G36" s="95"/>
      <c r="K36" s="95"/>
      <c r="L36" s="95"/>
      <c r="M36" s="95"/>
      <c r="N36" s="95"/>
      <c r="O36" s="95"/>
      <c r="P36" s="95"/>
      <c r="Q36" s="95"/>
      <c r="R36" s="95"/>
      <c r="S36" s="95"/>
    </row>
    <row r="37" spans="7:19" ht="15.75" customHeight="1">
      <c r="G37" s="95"/>
      <c r="K37" s="95"/>
      <c r="L37" s="95"/>
      <c r="M37" s="95"/>
      <c r="N37" s="95"/>
      <c r="O37" s="95"/>
      <c r="P37" s="95"/>
      <c r="Q37" s="95"/>
      <c r="R37" s="95"/>
      <c r="S37" s="95"/>
    </row>
    <row r="38" spans="7:19" ht="15.75" customHeight="1">
      <c r="G38" s="95"/>
      <c r="K38" s="95"/>
      <c r="L38" s="95"/>
      <c r="M38" s="95"/>
      <c r="N38" s="95"/>
      <c r="O38" s="95"/>
      <c r="P38" s="95"/>
      <c r="Q38" s="95"/>
      <c r="R38" s="95"/>
      <c r="S38" s="95"/>
    </row>
    <row r="39" spans="7:19" ht="15.75" customHeight="1">
      <c r="G39" s="95"/>
      <c r="K39" s="95"/>
      <c r="L39" s="95"/>
      <c r="M39" s="95"/>
      <c r="N39" s="95"/>
      <c r="O39" s="95"/>
      <c r="P39" s="95"/>
      <c r="Q39" s="95"/>
      <c r="R39" s="95"/>
      <c r="S39" s="95"/>
    </row>
    <row r="40" spans="7:19" ht="15.75" customHeight="1">
      <c r="G40" s="95"/>
      <c r="K40" s="95"/>
      <c r="L40" s="95"/>
      <c r="M40" s="95"/>
      <c r="N40" s="95"/>
      <c r="O40" s="95"/>
      <c r="P40" s="95"/>
      <c r="Q40" s="95"/>
      <c r="R40" s="95"/>
      <c r="S40" s="95"/>
    </row>
    <row r="41" spans="7:19" ht="15.75" customHeight="1">
      <c r="G41" s="95"/>
      <c r="K41" s="95"/>
      <c r="L41" s="95"/>
      <c r="M41" s="95"/>
      <c r="N41" s="95"/>
      <c r="O41" s="95"/>
      <c r="P41" s="95"/>
      <c r="Q41" s="95"/>
      <c r="R41" s="95"/>
      <c r="S41" s="95"/>
    </row>
    <row r="42" spans="7:19" ht="15.75" customHeight="1">
      <c r="G42" s="95"/>
      <c r="K42" s="95"/>
      <c r="L42" s="95"/>
      <c r="M42" s="95"/>
      <c r="N42" s="95"/>
      <c r="O42" s="95"/>
      <c r="P42" s="95"/>
      <c r="Q42" s="95"/>
      <c r="R42" s="95"/>
      <c r="S42" s="95"/>
    </row>
    <row r="43" spans="7:19" ht="15.75" customHeight="1">
      <c r="G43" s="95"/>
      <c r="K43" s="95"/>
      <c r="L43" s="95"/>
      <c r="M43" s="95"/>
      <c r="N43" s="95"/>
      <c r="O43" s="95"/>
      <c r="P43" s="95"/>
      <c r="Q43" s="95"/>
      <c r="R43" s="95"/>
      <c r="S43" s="95"/>
    </row>
    <row r="44" spans="7:19" ht="15.75" customHeight="1">
      <c r="G44" s="95"/>
      <c r="K44" s="95"/>
      <c r="L44" s="95"/>
      <c r="M44" s="95"/>
      <c r="N44" s="95"/>
      <c r="O44" s="95"/>
      <c r="P44" s="95"/>
      <c r="Q44" s="95"/>
      <c r="R44" s="95"/>
      <c r="S44" s="95"/>
    </row>
    <row r="45" spans="7:19" ht="15.75" customHeight="1">
      <c r="G45" s="95"/>
      <c r="K45" s="95"/>
      <c r="L45" s="95"/>
      <c r="M45" s="95"/>
      <c r="N45" s="95"/>
      <c r="O45" s="95"/>
      <c r="P45" s="95"/>
      <c r="Q45" s="95"/>
      <c r="R45" s="95"/>
      <c r="S45" s="95"/>
    </row>
    <row r="46" spans="7:19" ht="15.75" customHeight="1">
      <c r="G46" s="95"/>
      <c r="K46" s="95"/>
      <c r="L46" s="95"/>
      <c r="M46" s="95"/>
      <c r="N46" s="95"/>
      <c r="O46" s="95"/>
      <c r="P46" s="95"/>
      <c r="Q46" s="95"/>
      <c r="R46" s="95"/>
      <c r="S46" s="95"/>
    </row>
    <row r="47" spans="7:19" ht="15.75" customHeight="1">
      <c r="G47" s="95"/>
      <c r="K47" s="95"/>
      <c r="L47" s="95"/>
      <c r="M47" s="95"/>
      <c r="N47" s="95"/>
      <c r="O47" s="95"/>
      <c r="P47" s="95"/>
      <c r="Q47" s="95"/>
      <c r="R47" s="95"/>
      <c r="S47" s="95"/>
    </row>
    <row r="48" spans="7:19" ht="15.75" customHeight="1">
      <c r="G48" s="95"/>
      <c r="K48" s="95"/>
      <c r="L48" s="95"/>
      <c r="M48" s="95"/>
      <c r="N48" s="95"/>
      <c r="O48" s="95"/>
      <c r="P48" s="95"/>
      <c r="Q48" s="95"/>
      <c r="R48" s="95"/>
      <c r="S48" s="95"/>
    </row>
    <row r="49" spans="7:19" ht="15.75" customHeight="1">
      <c r="G49" s="95"/>
      <c r="K49" s="95"/>
      <c r="L49" s="95"/>
      <c r="M49" s="95"/>
      <c r="N49" s="95"/>
      <c r="O49" s="95"/>
      <c r="P49" s="95"/>
      <c r="Q49" s="95"/>
      <c r="R49" s="95"/>
      <c r="S49" s="95"/>
    </row>
    <row r="50" spans="7:19" ht="15.75" customHeight="1">
      <c r="G50" s="95"/>
      <c r="K50" s="95"/>
      <c r="L50" s="95"/>
      <c r="M50" s="95"/>
      <c r="N50" s="95"/>
      <c r="O50" s="95"/>
      <c r="P50" s="95"/>
      <c r="Q50" s="95"/>
      <c r="R50" s="95"/>
      <c r="S50" s="95"/>
    </row>
    <row r="51" spans="7:19" ht="15.75" customHeight="1">
      <c r="G51" s="95"/>
      <c r="K51" s="95"/>
      <c r="L51" s="95"/>
      <c r="M51" s="95"/>
      <c r="N51" s="95"/>
      <c r="O51" s="95"/>
      <c r="P51" s="95"/>
      <c r="Q51" s="95"/>
      <c r="R51" s="95"/>
      <c r="S51" s="95"/>
    </row>
    <row r="52" spans="7:19" ht="15.75" customHeight="1">
      <c r="G52" s="95"/>
      <c r="K52" s="95"/>
      <c r="L52" s="95"/>
      <c r="M52" s="95"/>
      <c r="N52" s="95"/>
      <c r="O52" s="95"/>
      <c r="P52" s="95"/>
      <c r="Q52" s="95"/>
      <c r="R52" s="95"/>
      <c r="S52" s="95"/>
    </row>
    <row r="53" spans="7:19" ht="15.75" customHeight="1">
      <c r="G53" s="95"/>
      <c r="K53" s="95"/>
      <c r="L53" s="95"/>
      <c r="M53" s="95"/>
      <c r="N53" s="95"/>
      <c r="O53" s="95"/>
      <c r="P53" s="95"/>
      <c r="Q53" s="95"/>
      <c r="R53" s="95"/>
      <c r="S53" s="95"/>
    </row>
    <row r="54" spans="7:19" ht="15.75" customHeight="1">
      <c r="G54" s="95"/>
      <c r="K54" s="95"/>
      <c r="L54" s="95"/>
      <c r="M54" s="95"/>
      <c r="N54" s="95"/>
      <c r="O54" s="95"/>
      <c r="P54" s="95"/>
      <c r="Q54" s="95"/>
      <c r="R54" s="95"/>
      <c r="S54" s="95"/>
    </row>
    <row r="55" spans="7:19" ht="15.75" customHeight="1">
      <c r="G55" s="95"/>
      <c r="K55" s="95"/>
      <c r="L55" s="95"/>
      <c r="M55" s="95"/>
      <c r="N55" s="95"/>
      <c r="O55" s="95"/>
      <c r="P55" s="95"/>
      <c r="Q55" s="95"/>
      <c r="R55" s="95"/>
      <c r="S55" s="95"/>
    </row>
    <row r="56" spans="7:19" ht="15.75" customHeight="1">
      <c r="G56" s="95"/>
      <c r="K56" s="95"/>
      <c r="L56" s="95"/>
      <c r="M56" s="95"/>
      <c r="N56" s="95"/>
      <c r="O56" s="95"/>
      <c r="P56" s="95"/>
      <c r="Q56" s="95"/>
      <c r="R56" s="95"/>
      <c r="S56" s="95"/>
    </row>
    <row r="57" spans="7:19" ht="15.75" customHeight="1">
      <c r="G57" s="95"/>
      <c r="K57" s="95"/>
      <c r="L57" s="95"/>
      <c r="M57" s="95"/>
      <c r="N57" s="95"/>
      <c r="O57" s="95"/>
      <c r="P57" s="95"/>
      <c r="Q57" s="95"/>
      <c r="R57" s="95"/>
      <c r="S57" s="95"/>
    </row>
    <row r="58" spans="7:19" ht="15.75" customHeight="1">
      <c r="G58" s="95"/>
      <c r="K58" s="95"/>
      <c r="L58" s="95"/>
      <c r="M58" s="95"/>
      <c r="N58" s="95"/>
      <c r="O58" s="95"/>
      <c r="P58" s="95"/>
      <c r="Q58" s="95"/>
      <c r="R58" s="95"/>
      <c r="S58" s="95"/>
    </row>
    <row r="59" spans="7:19" ht="15.75" customHeight="1">
      <c r="G59" s="95"/>
      <c r="K59" s="95"/>
      <c r="L59" s="95"/>
      <c r="M59" s="95"/>
      <c r="N59" s="95"/>
      <c r="O59" s="95"/>
      <c r="P59" s="95"/>
      <c r="Q59" s="95"/>
      <c r="R59" s="95"/>
      <c r="S59" s="95"/>
    </row>
    <row r="60" spans="7:19" ht="15.75" customHeight="1">
      <c r="G60" s="95"/>
      <c r="K60" s="95"/>
      <c r="L60" s="95"/>
      <c r="M60" s="95"/>
      <c r="N60" s="95"/>
      <c r="O60" s="95"/>
      <c r="P60" s="95"/>
      <c r="Q60" s="95"/>
      <c r="R60" s="95"/>
      <c r="S60" s="95"/>
    </row>
    <row r="61" spans="7:19" ht="15.75" customHeight="1">
      <c r="G61" s="95"/>
      <c r="K61" s="95"/>
      <c r="L61" s="95"/>
      <c r="M61" s="95"/>
      <c r="N61" s="95"/>
      <c r="O61" s="95"/>
      <c r="P61" s="95"/>
      <c r="Q61" s="95"/>
      <c r="R61" s="95"/>
      <c r="S61" s="95"/>
    </row>
    <row r="62" spans="7:19" ht="15.75" customHeight="1">
      <c r="G62" s="95"/>
      <c r="K62" s="95"/>
      <c r="L62" s="95"/>
      <c r="M62" s="95"/>
      <c r="N62" s="95"/>
      <c r="O62" s="95"/>
      <c r="P62" s="95"/>
      <c r="Q62" s="95"/>
      <c r="R62" s="95"/>
      <c r="S62" s="95"/>
    </row>
    <row r="63" spans="7:19" ht="15.75" customHeight="1">
      <c r="G63" s="95"/>
      <c r="K63" s="95"/>
      <c r="L63" s="95"/>
      <c r="M63" s="95"/>
      <c r="N63" s="95"/>
      <c r="O63" s="95"/>
      <c r="P63" s="95"/>
      <c r="Q63" s="95"/>
      <c r="R63" s="95"/>
      <c r="S63" s="95"/>
    </row>
    <row r="64" spans="7:19" ht="15.75" customHeight="1">
      <c r="G64" s="95"/>
      <c r="K64" s="95"/>
      <c r="L64" s="95"/>
      <c r="M64" s="95"/>
      <c r="N64" s="95"/>
      <c r="O64" s="95"/>
      <c r="P64" s="95"/>
      <c r="Q64" s="95"/>
      <c r="R64" s="95"/>
      <c r="S64" s="95"/>
    </row>
    <row r="65" spans="7:19" ht="15.75" customHeight="1">
      <c r="G65" s="95"/>
      <c r="K65" s="95"/>
      <c r="L65" s="95"/>
      <c r="M65" s="95"/>
      <c r="N65" s="95"/>
      <c r="O65" s="95"/>
      <c r="P65" s="95"/>
      <c r="Q65" s="95"/>
      <c r="R65" s="95"/>
      <c r="S65" s="95"/>
    </row>
    <row r="66" spans="7:19" ht="15.75" customHeight="1">
      <c r="G66" s="95"/>
      <c r="K66" s="95"/>
      <c r="L66" s="95"/>
      <c r="M66" s="95"/>
      <c r="N66" s="95"/>
      <c r="O66" s="95"/>
      <c r="P66" s="95"/>
      <c r="Q66" s="95"/>
      <c r="R66" s="95"/>
      <c r="S66" s="95"/>
    </row>
    <row r="67" spans="7:19" ht="15.75" customHeight="1">
      <c r="G67" s="95"/>
      <c r="K67" s="95"/>
      <c r="L67" s="95"/>
      <c r="M67" s="95"/>
      <c r="N67" s="95"/>
      <c r="O67" s="95"/>
      <c r="P67" s="95"/>
      <c r="Q67" s="95"/>
      <c r="R67" s="95"/>
      <c r="S67" s="95"/>
    </row>
    <row r="68" spans="7:19" ht="15.75" customHeight="1">
      <c r="G68" s="95"/>
      <c r="K68" s="95"/>
      <c r="L68" s="95"/>
      <c r="M68" s="95"/>
      <c r="N68" s="95"/>
      <c r="O68" s="95"/>
      <c r="P68" s="95"/>
      <c r="Q68" s="95"/>
      <c r="R68" s="95"/>
      <c r="S68" s="95"/>
    </row>
    <row r="69" spans="7:19" ht="15.75" customHeight="1">
      <c r="G69" s="95"/>
      <c r="K69" s="95"/>
      <c r="L69" s="95"/>
      <c r="M69" s="95"/>
      <c r="N69" s="95"/>
      <c r="O69" s="95"/>
      <c r="P69" s="95"/>
      <c r="Q69" s="95"/>
      <c r="R69" s="95"/>
      <c r="S69" s="95"/>
    </row>
    <row r="70" spans="7:19" ht="15.75" customHeight="1">
      <c r="G70" s="95"/>
      <c r="K70" s="95"/>
      <c r="L70" s="95"/>
      <c r="M70" s="95"/>
      <c r="N70" s="95"/>
      <c r="O70" s="95"/>
      <c r="P70" s="95"/>
      <c r="Q70" s="95"/>
      <c r="R70" s="95"/>
      <c r="S70" s="95"/>
    </row>
    <row r="71" spans="7:19" ht="15.75" customHeight="1">
      <c r="G71" s="95"/>
      <c r="K71" s="95"/>
      <c r="L71" s="95"/>
      <c r="M71" s="95"/>
      <c r="N71" s="95"/>
      <c r="O71" s="95"/>
      <c r="P71" s="95"/>
      <c r="Q71" s="95"/>
      <c r="R71" s="95"/>
      <c r="S71" s="95"/>
    </row>
    <row r="72" spans="7:19" ht="15.75" customHeight="1">
      <c r="G72" s="95"/>
      <c r="K72" s="95"/>
      <c r="L72" s="95"/>
      <c r="M72" s="95"/>
      <c r="N72" s="95"/>
      <c r="O72" s="95"/>
      <c r="P72" s="95"/>
      <c r="Q72" s="95"/>
      <c r="R72" s="95"/>
      <c r="S72" s="95"/>
    </row>
    <row r="73" spans="7:19" ht="15.75" customHeight="1">
      <c r="G73" s="95"/>
      <c r="K73" s="95"/>
      <c r="L73" s="95"/>
      <c r="M73" s="95"/>
      <c r="N73" s="95"/>
      <c r="O73" s="95"/>
      <c r="P73" s="95"/>
      <c r="Q73" s="95"/>
      <c r="R73" s="95"/>
      <c r="S73" s="95"/>
    </row>
    <row r="74" spans="7:19" ht="15.75" customHeight="1">
      <c r="G74" s="95"/>
      <c r="K74" s="95"/>
      <c r="L74" s="95"/>
      <c r="M74" s="95"/>
      <c r="N74" s="95"/>
      <c r="O74" s="95"/>
      <c r="P74" s="95"/>
      <c r="Q74" s="95"/>
      <c r="R74" s="95"/>
      <c r="S74" s="95"/>
    </row>
    <row r="75" spans="7:19" ht="15.75" customHeight="1">
      <c r="G75" s="95"/>
      <c r="K75" s="95"/>
      <c r="L75" s="95"/>
      <c r="M75" s="95"/>
      <c r="N75" s="95"/>
      <c r="O75" s="95"/>
      <c r="P75" s="95"/>
      <c r="Q75" s="95"/>
      <c r="R75" s="95"/>
      <c r="S75" s="95"/>
    </row>
    <row r="76" spans="7:19" ht="15.75" customHeight="1">
      <c r="G76" s="95"/>
      <c r="K76" s="95"/>
      <c r="L76" s="95"/>
      <c r="M76" s="95"/>
      <c r="N76" s="95"/>
      <c r="O76" s="95"/>
      <c r="P76" s="95"/>
      <c r="Q76" s="95"/>
      <c r="R76" s="95"/>
      <c r="S76" s="95"/>
    </row>
    <row r="77" spans="7:19" ht="15.75" customHeight="1">
      <c r="G77" s="95"/>
      <c r="K77" s="95"/>
      <c r="L77" s="95"/>
      <c r="M77" s="95"/>
      <c r="N77" s="95"/>
      <c r="O77" s="95"/>
      <c r="P77" s="95"/>
      <c r="Q77" s="95"/>
      <c r="R77" s="95"/>
      <c r="S77" s="95"/>
    </row>
    <row r="78" spans="7:19" ht="15.75" customHeight="1">
      <c r="G78" s="95"/>
      <c r="K78" s="95"/>
      <c r="L78" s="95"/>
      <c r="M78" s="95"/>
      <c r="N78" s="95"/>
      <c r="O78" s="95"/>
      <c r="P78" s="95"/>
      <c r="Q78" s="95"/>
      <c r="R78" s="95"/>
      <c r="S78" s="95"/>
    </row>
    <row r="79" spans="7:19" ht="15.75" customHeight="1">
      <c r="G79" s="95"/>
      <c r="K79" s="95"/>
      <c r="L79" s="95"/>
      <c r="M79" s="95"/>
      <c r="N79" s="95"/>
      <c r="O79" s="95"/>
      <c r="P79" s="95"/>
      <c r="Q79" s="95"/>
      <c r="R79" s="95"/>
      <c r="S79" s="95"/>
    </row>
    <row r="80" spans="7:19" ht="15.75" customHeight="1">
      <c r="G80" s="95"/>
      <c r="K80" s="95"/>
      <c r="L80" s="95"/>
      <c r="M80" s="95"/>
      <c r="N80" s="95"/>
      <c r="O80" s="95"/>
      <c r="P80" s="95"/>
      <c r="Q80" s="95"/>
      <c r="R80" s="95"/>
      <c r="S80" s="95"/>
    </row>
    <row r="81" spans="7:19" ht="15.75" customHeight="1">
      <c r="G81" s="95"/>
      <c r="K81" s="95"/>
      <c r="L81" s="95"/>
      <c r="M81" s="95"/>
      <c r="N81" s="95"/>
      <c r="O81" s="95"/>
      <c r="P81" s="95"/>
      <c r="Q81" s="95"/>
      <c r="R81" s="95"/>
      <c r="S81" s="95"/>
    </row>
    <row r="82" spans="7:19" ht="15.75" customHeight="1">
      <c r="G82" s="95"/>
      <c r="K82" s="95"/>
      <c r="L82" s="95"/>
      <c r="M82" s="95"/>
      <c r="N82" s="95"/>
      <c r="O82" s="95"/>
      <c r="P82" s="95"/>
      <c r="Q82" s="95"/>
      <c r="R82" s="95"/>
      <c r="S82" s="95"/>
    </row>
    <row r="83" spans="7:19" ht="15.75" customHeight="1">
      <c r="G83" s="95"/>
      <c r="K83" s="95"/>
      <c r="L83" s="95"/>
      <c r="M83" s="95"/>
      <c r="N83" s="95"/>
      <c r="O83" s="95"/>
      <c r="P83" s="95"/>
      <c r="Q83" s="95"/>
      <c r="R83" s="95"/>
      <c r="S83" s="95"/>
    </row>
    <row r="84" spans="7:19" ht="15.75" customHeight="1">
      <c r="G84" s="95"/>
      <c r="K84" s="95"/>
      <c r="L84" s="95"/>
      <c r="M84" s="95"/>
      <c r="N84" s="95"/>
      <c r="O84" s="95"/>
      <c r="P84" s="95"/>
      <c r="Q84" s="95"/>
      <c r="R84" s="95"/>
      <c r="S84" s="95"/>
    </row>
    <row r="85" spans="7:19" ht="15.75" customHeight="1">
      <c r="G85" s="95"/>
      <c r="K85" s="95"/>
      <c r="L85" s="95"/>
      <c r="M85" s="95"/>
      <c r="N85" s="95"/>
      <c r="O85" s="95"/>
      <c r="P85" s="95"/>
      <c r="Q85" s="95"/>
      <c r="R85" s="95"/>
      <c r="S85" s="95"/>
    </row>
    <row r="86" spans="7:19" ht="15.75" customHeight="1">
      <c r="G86" s="95"/>
      <c r="K86" s="95"/>
      <c r="L86" s="95"/>
      <c r="M86" s="95"/>
      <c r="N86" s="95"/>
      <c r="O86" s="95"/>
      <c r="P86" s="95"/>
      <c r="Q86" s="95"/>
      <c r="R86" s="95"/>
      <c r="S86" s="95"/>
    </row>
    <row r="87" spans="7:19" ht="15.75" customHeight="1">
      <c r="G87" s="95"/>
      <c r="K87" s="95"/>
      <c r="L87" s="95"/>
      <c r="M87" s="95"/>
      <c r="N87" s="95"/>
      <c r="O87" s="95"/>
      <c r="P87" s="95"/>
      <c r="Q87" s="95"/>
      <c r="R87" s="95"/>
      <c r="S87" s="95"/>
    </row>
    <row r="88" spans="7:19" ht="15.75" customHeight="1">
      <c r="G88" s="95"/>
      <c r="K88" s="95"/>
      <c r="L88" s="95"/>
      <c r="M88" s="95"/>
      <c r="N88" s="95"/>
      <c r="O88" s="95"/>
      <c r="P88" s="95"/>
      <c r="Q88" s="95"/>
      <c r="R88" s="95"/>
      <c r="S88" s="95"/>
    </row>
    <row r="89" spans="7:19" ht="15.75" customHeight="1">
      <c r="G89" s="95"/>
      <c r="K89" s="95"/>
      <c r="L89" s="95"/>
      <c r="M89" s="95"/>
      <c r="N89" s="95"/>
      <c r="O89" s="95"/>
      <c r="P89" s="95"/>
      <c r="Q89" s="95"/>
      <c r="R89" s="95"/>
      <c r="S89" s="95"/>
    </row>
    <row r="90" spans="7:19" ht="15.75" customHeight="1">
      <c r="G90" s="95"/>
      <c r="K90" s="95"/>
      <c r="L90" s="95"/>
      <c r="M90" s="95"/>
      <c r="N90" s="95"/>
      <c r="O90" s="95"/>
      <c r="P90" s="95"/>
      <c r="Q90" s="95"/>
      <c r="R90" s="95"/>
      <c r="S90" s="95"/>
    </row>
    <row r="91" spans="7:19" ht="15.75" customHeight="1">
      <c r="G91" s="95"/>
      <c r="K91" s="95"/>
      <c r="L91" s="95"/>
      <c r="M91" s="95"/>
      <c r="N91" s="95"/>
      <c r="O91" s="95"/>
      <c r="P91" s="95"/>
      <c r="Q91" s="95"/>
      <c r="R91" s="95"/>
      <c r="S91" s="95"/>
    </row>
    <row r="92" spans="7:19" ht="15.75" customHeight="1">
      <c r="G92" s="95"/>
      <c r="K92" s="95"/>
      <c r="L92" s="95"/>
      <c r="M92" s="95"/>
      <c r="N92" s="95"/>
      <c r="O92" s="95"/>
      <c r="P92" s="95"/>
      <c r="Q92" s="95"/>
      <c r="R92" s="95"/>
      <c r="S92" s="95"/>
    </row>
    <row r="93" spans="7:19" ht="15.75" customHeight="1">
      <c r="G93" s="95"/>
      <c r="K93" s="95"/>
      <c r="L93" s="95"/>
      <c r="M93" s="95"/>
      <c r="N93" s="95"/>
      <c r="O93" s="95"/>
      <c r="P93" s="95"/>
      <c r="Q93" s="95"/>
      <c r="R93" s="95"/>
      <c r="S93" s="95"/>
    </row>
    <row r="94" spans="7:19" ht="15.75" customHeight="1">
      <c r="G94" s="95"/>
      <c r="K94" s="95"/>
      <c r="L94" s="95"/>
      <c r="M94" s="95"/>
      <c r="N94" s="95"/>
      <c r="O94" s="95"/>
      <c r="P94" s="95"/>
      <c r="Q94" s="95"/>
      <c r="R94" s="95"/>
      <c r="S94" s="95"/>
    </row>
    <row r="95" spans="7:19" ht="15.75" customHeight="1">
      <c r="G95" s="95"/>
      <c r="K95" s="95"/>
      <c r="L95" s="95"/>
      <c r="M95" s="95"/>
      <c r="N95" s="95"/>
      <c r="O95" s="95"/>
      <c r="P95" s="95"/>
      <c r="Q95" s="95"/>
      <c r="R95" s="95"/>
      <c r="S95" s="95"/>
    </row>
    <row r="96" spans="7:19" ht="15.75" customHeight="1">
      <c r="G96" s="95"/>
      <c r="K96" s="95"/>
      <c r="L96" s="95"/>
      <c r="M96" s="95"/>
      <c r="N96" s="95"/>
      <c r="O96" s="95"/>
      <c r="P96" s="95"/>
      <c r="Q96" s="95"/>
      <c r="R96" s="95"/>
      <c r="S96" s="95"/>
    </row>
    <row r="97" spans="7:19" ht="15.75" customHeight="1">
      <c r="G97" s="95"/>
      <c r="K97" s="95"/>
      <c r="L97" s="95"/>
      <c r="M97" s="95"/>
      <c r="N97" s="95"/>
      <c r="O97" s="95"/>
      <c r="P97" s="95"/>
      <c r="Q97" s="95"/>
      <c r="R97" s="95"/>
      <c r="S97" s="95"/>
    </row>
    <row r="98" spans="7:19" ht="15.75" customHeight="1">
      <c r="G98" s="95"/>
      <c r="K98" s="95"/>
      <c r="L98" s="95"/>
      <c r="M98" s="95"/>
      <c r="N98" s="95"/>
      <c r="O98" s="95"/>
      <c r="P98" s="95"/>
      <c r="Q98" s="95"/>
      <c r="R98" s="95"/>
      <c r="S98" s="95"/>
    </row>
    <row r="99" spans="7:19" ht="15.75" customHeight="1">
      <c r="G99" s="95"/>
      <c r="K99" s="95"/>
      <c r="L99" s="95"/>
      <c r="M99" s="95"/>
      <c r="N99" s="95"/>
      <c r="O99" s="95"/>
      <c r="P99" s="95"/>
      <c r="Q99" s="95"/>
      <c r="R99" s="95"/>
      <c r="S99" s="95"/>
    </row>
    <row r="100" spans="7:19" ht="15.75" customHeight="1">
      <c r="G100" s="95"/>
      <c r="K100" s="95"/>
      <c r="L100" s="95"/>
      <c r="M100" s="95"/>
      <c r="N100" s="95"/>
      <c r="O100" s="95"/>
      <c r="P100" s="95"/>
      <c r="Q100" s="95"/>
      <c r="R100" s="95"/>
      <c r="S100" s="95"/>
    </row>
    <row r="101" spans="7:19" ht="15.75" customHeight="1">
      <c r="G101" s="95"/>
      <c r="K101" s="95"/>
      <c r="L101" s="95"/>
      <c r="M101" s="95"/>
      <c r="N101" s="95"/>
      <c r="O101" s="95"/>
      <c r="P101" s="95"/>
      <c r="Q101" s="95"/>
      <c r="R101" s="95"/>
      <c r="S101" s="95"/>
    </row>
    <row r="102" spans="7:19" ht="15.75" customHeight="1">
      <c r="G102" s="95"/>
      <c r="K102" s="95"/>
      <c r="L102" s="95"/>
      <c r="M102" s="95"/>
      <c r="N102" s="95"/>
      <c r="O102" s="95"/>
      <c r="P102" s="95"/>
      <c r="Q102" s="95"/>
      <c r="R102" s="95"/>
      <c r="S102" s="95"/>
    </row>
    <row r="103" spans="7:19" ht="15.75" customHeight="1">
      <c r="G103" s="95"/>
      <c r="K103" s="95"/>
      <c r="L103" s="95"/>
      <c r="M103" s="95"/>
      <c r="N103" s="95"/>
      <c r="O103" s="95"/>
      <c r="P103" s="95"/>
      <c r="Q103" s="95"/>
      <c r="R103" s="95"/>
      <c r="S103" s="95"/>
    </row>
    <row r="104" spans="7:19" ht="15.75" customHeight="1">
      <c r="G104" s="95"/>
      <c r="K104" s="95"/>
      <c r="L104" s="95"/>
      <c r="M104" s="95"/>
      <c r="N104" s="95"/>
      <c r="O104" s="95"/>
      <c r="P104" s="95"/>
      <c r="Q104" s="95"/>
      <c r="R104" s="95"/>
      <c r="S104" s="95"/>
    </row>
    <row r="105" spans="7:19" ht="15.75" customHeight="1">
      <c r="G105" s="95"/>
      <c r="K105" s="95"/>
      <c r="L105" s="95"/>
      <c r="M105" s="95"/>
      <c r="N105" s="95"/>
      <c r="O105" s="95"/>
      <c r="P105" s="95"/>
      <c r="Q105" s="95"/>
      <c r="R105" s="95"/>
      <c r="S105" s="95"/>
    </row>
    <row r="106" spans="7:19" ht="15.75" customHeight="1">
      <c r="G106" s="95"/>
      <c r="K106" s="95"/>
      <c r="L106" s="95"/>
      <c r="M106" s="95"/>
      <c r="N106" s="95"/>
      <c r="O106" s="95"/>
      <c r="P106" s="95"/>
      <c r="Q106" s="95"/>
      <c r="R106" s="95"/>
      <c r="S106" s="95"/>
    </row>
    <row r="107" spans="7:19" ht="15.75" customHeight="1">
      <c r="G107" s="95"/>
      <c r="K107" s="95"/>
      <c r="L107" s="95"/>
      <c r="M107" s="95"/>
      <c r="N107" s="95"/>
      <c r="O107" s="95"/>
      <c r="P107" s="95"/>
      <c r="Q107" s="95"/>
      <c r="R107" s="95"/>
      <c r="S107" s="95"/>
    </row>
    <row r="108" spans="7:19" ht="15.75" customHeight="1">
      <c r="G108" s="95"/>
      <c r="K108" s="95"/>
      <c r="L108" s="95"/>
      <c r="M108" s="95"/>
      <c r="N108" s="95"/>
      <c r="O108" s="95"/>
      <c r="P108" s="95"/>
      <c r="Q108" s="95"/>
      <c r="R108" s="95"/>
      <c r="S108" s="95"/>
    </row>
    <row r="109" spans="7:19" ht="15.75" customHeight="1">
      <c r="G109" s="95"/>
      <c r="K109" s="95"/>
      <c r="L109" s="95"/>
      <c r="M109" s="95"/>
      <c r="N109" s="95"/>
      <c r="O109" s="95"/>
      <c r="P109" s="95"/>
      <c r="Q109" s="95"/>
      <c r="R109" s="95"/>
      <c r="S109" s="95"/>
    </row>
    <row r="110" spans="7:19" ht="15.75" customHeight="1">
      <c r="G110" s="95"/>
      <c r="K110" s="95"/>
      <c r="L110" s="95"/>
      <c r="M110" s="95"/>
      <c r="N110" s="95"/>
      <c r="O110" s="95"/>
      <c r="P110" s="95"/>
      <c r="Q110" s="95"/>
      <c r="R110" s="95"/>
      <c r="S110" s="95"/>
    </row>
    <row r="111" spans="7:19" ht="15.75" customHeight="1">
      <c r="G111" s="95"/>
      <c r="K111" s="95"/>
      <c r="L111" s="95"/>
      <c r="M111" s="95"/>
      <c r="N111" s="95"/>
      <c r="O111" s="95"/>
      <c r="P111" s="95"/>
      <c r="Q111" s="95"/>
      <c r="R111" s="95"/>
      <c r="S111" s="95"/>
    </row>
    <row r="112" spans="7:19" ht="15.75" customHeight="1">
      <c r="G112" s="95"/>
      <c r="K112" s="95"/>
      <c r="L112" s="95"/>
      <c r="M112" s="95"/>
      <c r="N112" s="95"/>
      <c r="O112" s="95"/>
      <c r="P112" s="95"/>
      <c r="Q112" s="95"/>
      <c r="R112" s="95"/>
      <c r="S112" s="95"/>
    </row>
    <row r="113" spans="7:19" ht="15.75" customHeight="1">
      <c r="G113" s="95"/>
      <c r="K113" s="95"/>
      <c r="L113" s="95"/>
      <c r="M113" s="95"/>
      <c r="N113" s="95"/>
      <c r="O113" s="95"/>
      <c r="P113" s="95"/>
      <c r="Q113" s="95"/>
      <c r="R113" s="95"/>
      <c r="S113" s="95"/>
    </row>
    <row r="114" spans="7:19" ht="15.75" customHeight="1">
      <c r="G114" s="95"/>
      <c r="K114" s="95"/>
      <c r="L114" s="95"/>
      <c r="M114" s="95"/>
      <c r="N114" s="95"/>
      <c r="O114" s="95"/>
      <c r="P114" s="95"/>
      <c r="Q114" s="95"/>
      <c r="R114" s="95"/>
      <c r="S114" s="95"/>
    </row>
    <row r="115" spans="7:19" ht="15.75" customHeight="1">
      <c r="G115" s="95"/>
      <c r="K115" s="95"/>
      <c r="L115" s="95"/>
      <c r="M115" s="95"/>
      <c r="N115" s="95"/>
      <c r="O115" s="95"/>
      <c r="P115" s="95"/>
      <c r="Q115" s="95"/>
      <c r="R115" s="95"/>
      <c r="S115" s="95"/>
    </row>
    <row r="116" spans="7:19" ht="15.75" customHeight="1">
      <c r="G116" s="95"/>
      <c r="K116" s="95"/>
      <c r="L116" s="95"/>
      <c r="M116" s="95"/>
      <c r="N116" s="95"/>
      <c r="O116" s="95"/>
      <c r="P116" s="95"/>
      <c r="Q116" s="95"/>
      <c r="R116" s="95"/>
      <c r="S116" s="95"/>
    </row>
    <row r="117" spans="7:19" ht="15.75" customHeight="1">
      <c r="G117" s="95"/>
      <c r="K117" s="95"/>
      <c r="L117" s="95"/>
      <c r="M117" s="95"/>
      <c r="N117" s="95"/>
      <c r="O117" s="95"/>
      <c r="P117" s="95"/>
      <c r="Q117" s="95"/>
      <c r="R117" s="95"/>
      <c r="S117" s="95"/>
    </row>
    <row r="118" spans="7:19" ht="15.75" customHeight="1">
      <c r="G118" s="95"/>
      <c r="K118" s="95"/>
      <c r="L118" s="95"/>
      <c r="M118" s="95"/>
      <c r="N118" s="95"/>
      <c r="O118" s="95"/>
      <c r="P118" s="95"/>
      <c r="Q118" s="95"/>
      <c r="R118" s="95"/>
      <c r="S118" s="95"/>
    </row>
    <row r="119" spans="7:19" ht="15.75" customHeight="1">
      <c r="G119" s="95"/>
      <c r="K119" s="95"/>
      <c r="L119" s="95"/>
      <c r="M119" s="95"/>
      <c r="N119" s="95"/>
      <c r="O119" s="95"/>
      <c r="P119" s="95"/>
      <c r="Q119" s="95"/>
      <c r="R119" s="95"/>
      <c r="S119" s="95"/>
    </row>
    <row r="120" spans="7:19" ht="15.75" customHeight="1">
      <c r="G120" s="95"/>
      <c r="K120" s="95"/>
      <c r="L120" s="95"/>
      <c r="M120" s="95"/>
      <c r="N120" s="95"/>
      <c r="O120" s="95"/>
      <c r="P120" s="95"/>
      <c r="Q120" s="95"/>
      <c r="R120" s="95"/>
      <c r="S120" s="95"/>
    </row>
    <row r="121" spans="7:19" ht="15.75" customHeight="1">
      <c r="G121" s="95"/>
      <c r="K121" s="95"/>
      <c r="L121" s="95"/>
      <c r="M121" s="95"/>
      <c r="N121" s="95"/>
      <c r="O121" s="95"/>
      <c r="P121" s="95"/>
      <c r="Q121" s="95"/>
      <c r="R121" s="95"/>
      <c r="S121" s="95"/>
    </row>
    <row r="122" spans="7:19" ht="15.75" customHeight="1">
      <c r="G122" s="95"/>
      <c r="K122" s="95"/>
      <c r="L122" s="95"/>
      <c r="M122" s="95"/>
      <c r="N122" s="95"/>
      <c r="O122" s="95"/>
      <c r="P122" s="95"/>
      <c r="Q122" s="95"/>
      <c r="R122" s="95"/>
      <c r="S122" s="95"/>
    </row>
    <row r="123" spans="7:19" ht="15.75" customHeight="1">
      <c r="G123" s="95"/>
      <c r="K123" s="95"/>
      <c r="L123" s="95"/>
      <c r="M123" s="95"/>
      <c r="N123" s="95"/>
      <c r="O123" s="95"/>
      <c r="P123" s="95"/>
      <c r="Q123" s="95"/>
      <c r="R123" s="95"/>
      <c r="S123" s="95"/>
    </row>
    <row r="124" spans="7:19" ht="15.75" customHeight="1">
      <c r="G124" s="95"/>
      <c r="K124" s="95"/>
      <c r="L124" s="95"/>
      <c r="M124" s="95"/>
      <c r="N124" s="95"/>
      <c r="O124" s="95"/>
      <c r="P124" s="95"/>
      <c r="Q124" s="95"/>
      <c r="R124" s="95"/>
      <c r="S124" s="95"/>
    </row>
    <row r="125" spans="7:19" ht="15.75" customHeight="1">
      <c r="G125" s="95"/>
      <c r="K125" s="95"/>
      <c r="L125" s="95"/>
      <c r="M125" s="95"/>
      <c r="N125" s="95"/>
      <c r="O125" s="95"/>
      <c r="P125" s="95"/>
      <c r="Q125" s="95"/>
      <c r="R125" s="95"/>
      <c r="S125" s="95"/>
    </row>
    <row r="126" spans="7:19" ht="15.75" customHeight="1">
      <c r="G126" s="95"/>
      <c r="K126" s="95"/>
      <c r="L126" s="95"/>
      <c r="M126" s="95"/>
      <c r="N126" s="95"/>
      <c r="O126" s="95"/>
      <c r="P126" s="95"/>
      <c r="Q126" s="95"/>
      <c r="R126" s="95"/>
      <c r="S126" s="95"/>
    </row>
    <row r="127" spans="7:19" ht="15.75" customHeight="1">
      <c r="G127" s="95"/>
      <c r="K127" s="95"/>
      <c r="L127" s="95"/>
      <c r="M127" s="95"/>
      <c r="N127" s="95"/>
      <c r="O127" s="95"/>
      <c r="P127" s="95"/>
      <c r="Q127" s="95"/>
      <c r="R127" s="95"/>
      <c r="S127" s="95"/>
    </row>
    <row r="128" spans="7:19" ht="15.75" customHeight="1">
      <c r="G128" s="95"/>
      <c r="K128" s="95"/>
      <c r="L128" s="95"/>
      <c r="M128" s="95"/>
      <c r="N128" s="95"/>
      <c r="O128" s="95"/>
      <c r="P128" s="95"/>
      <c r="Q128" s="95"/>
      <c r="R128" s="95"/>
      <c r="S128" s="95"/>
    </row>
    <row r="129" spans="7:19" ht="15.75" customHeight="1">
      <c r="G129" s="95"/>
      <c r="K129" s="95"/>
      <c r="L129" s="95"/>
      <c r="M129" s="95"/>
      <c r="N129" s="95"/>
      <c r="O129" s="95"/>
      <c r="P129" s="95"/>
      <c r="Q129" s="95"/>
      <c r="R129" s="95"/>
      <c r="S129" s="95"/>
    </row>
    <row r="130" spans="7:19" ht="15.75" customHeight="1">
      <c r="G130" s="95"/>
      <c r="K130" s="95"/>
      <c r="L130" s="95"/>
      <c r="M130" s="95"/>
      <c r="N130" s="95"/>
      <c r="O130" s="95"/>
      <c r="P130" s="95"/>
      <c r="Q130" s="95"/>
      <c r="R130" s="95"/>
      <c r="S130" s="95"/>
    </row>
    <row r="131" spans="7:19" ht="15.75" customHeight="1">
      <c r="G131" s="95"/>
      <c r="K131" s="95"/>
      <c r="L131" s="95"/>
      <c r="M131" s="95"/>
      <c r="N131" s="95"/>
      <c r="O131" s="95"/>
      <c r="P131" s="95"/>
      <c r="Q131" s="95"/>
      <c r="R131" s="95"/>
      <c r="S131" s="95"/>
    </row>
    <row r="132" spans="7:19" ht="15.75" customHeight="1">
      <c r="G132" s="95"/>
      <c r="K132" s="95"/>
      <c r="L132" s="95"/>
      <c r="M132" s="95"/>
      <c r="N132" s="95"/>
      <c r="O132" s="95"/>
      <c r="P132" s="95"/>
      <c r="Q132" s="95"/>
      <c r="R132" s="95"/>
      <c r="S132" s="95"/>
    </row>
    <row r="133" spans="7:19" ht="15.75" customHeight="1">
      <c r="G133" s="95"/>
      <c r="K133" s="95"/>
      <c r="L133" s="95"/>
      <c r="M133" s="95"/>
      <c r="N133" s="95"/>
      <c r="O133" s="95"/>
      <c r="P133" s="95"/>
      <c r="Q133" s="95"/>
      <c r="R133" s="95"/>
      <c r="S133" s="95"/>
    </row>
    <row r="134" spans="7:19" ht="15.75" customHeight="1">
      <c r="G134" s="95"/>
      <c r="K134" s="95"/>
      <c r="L134" s="95"/>
      <c r="M134" s="95"/>
      <c r="N134" s="95"/>
      <c r="O134" s="95"/>
      <c r="P134" s="95"/>
      <c r="Q134" s="95"/>
      <c r="R134" s="95"/>
      <c r="S134" s="95"/>
    </row>
    <row r="135" spans="7:19" ht="15.75" customHeight="1">
      <c r="G135" s="95"/>
      <c r="K135" s="95"/>
      <c r="L135" s="95"/>
      <c r="M135" s="95"/>
      <c r="N135" s="95"/>
      <c r="O135" s="95"/>
      <c r="P135" s="95"/>
      <c r="Q135" s="95"/>
      <c r="R135" s="95"/>
      <c r="S135" s="95"/>
    </row>
    <row r="136" spans="7:19" ht="15.75" customHeight="1">
      <c r="G136" s="95"/>
      <c r="K136" s="95"/>
      <c r="L136" s="95"/>
      <c r="M136" s="95"/>
      <c r="N136" s="95"/>
      <c r="O136" s="95"/>
      <c r="P136" s="95"/>
      <c r="Q136" s="95"/>
      <c r="R136" s="95"/>
      <c r="S136" s="95"/>
    </row>
    <row r="137" spans="7:19" ht="15.75" customHeight="1">
      <c r="G137" s="95"/>
      <c r="K137" s="95"/>
      <c r="L137" s="95"/>
      <c r="M137" s="95"/>
      <c r="N137" s="95"/>
      <c r="O137" s="95"/>
      <c r="P137" s="95"/>
      <c r="Q137" s="95"/>
      <c r="R137" s="95"/>
      <c r="S137" s="95"/>
    </row>
    <row r="138" spans="7:19" ht="15.75" customHeight="1">
      <c r="G138" s="95"/>
      <c r="K138" s="95"/>
      <c r="L138" s="95"/>
      <c r="M138" s="95"/>
      <c r="N138" s="95"/>
      <c r="O138" s="95"/>
      <c r="P138" s="95"/>
      <c r="Q138" s="95"/>
      <c r="R138" s="95"/>
      <c r="S138" s="95"/>
    </row>
    <row r="139" spans="7:19" ht="15.75" customHeight="1">
      <c r="G139" s="95"/>
      <c r="K139" s="95"/>
      <c r="L139" s="95"/>
      <c r="M139" s="95"/>
      <c r="N139" s="95"/>
      <c r="O139" s="95"/>
      <c r="P139" s="95"/>
      <c r="Q139" s="95"/>
      <c r="R139" s="95"/>
      <c r="S139" s="95"/>
    </row>
    <row r="140" spans="7:19" ht="15.75" customHeight="1">
      <c r="G140" s="95"/>
      <c r="K140" s="95"/>
      <c r="L140" s="95"/>
      <c r="M140" s="95"/>
      <c r="N140" s="95"/>
      <c r="O140" s="95"/>
      <c r="P140" s="95"/>
      <c r="Q140" s="95"/>
      <c r="R140" s="95"/>
      <c r="S140" s="95"/>
    </row>
    <row r="141" spans="7:19" ht="15.75" customHeight="1">
      <c r="G141" s="95"/>
      <c r="K141" s="95"/>
      <c r="L141" s="95"/>
      <c r="M141" s="95"/>
      <c r="N141" s="95"/>
      <c r="O141" s="95"/>
      <c r="P141" s="95"/>
      <c r="Q141" s="95"/>
      <c r="R141" s="95"/>
      <c r="S141" s="95"/>
    </row>
    <row r="142" spans="7:19" ht="15.75" customHeight="1">
      <c r="G142" s="95"/>
      <c r="K142" s="95"/>
      <c r="L142" s="95"/>
      <c r="M142" s="95"/>
      <c r="N142" s="95"/>
      <c r="O142" s="95"/>
      <c r="P142" s="95"/>
      <c r="Q142" s="95"/>
      <c r="R142" s="95"/>
      <c r="S142" s="95"/>
    </row>
    <row r="143" spans="7:19" ht="15.75" customHeight="1">
      <c r="G143" s="95"/>
      <c r="K143" s="95"/>
      <c r="L143" s="95"/>
      <c r="M143" s="95"/>
      <c r="N143" s="95"/>
      <c r="O143" s="95"/>
      <c r="P143" s="95"/>
      <c r="Q143" s="95"/>
      <c r="R143" s="95"/>
      <c r="S143" s="95"/>
    </row>
    <row r="144" spans="7:19" ht="15.75" customHeight="1">
      <c r="G144" s="95"/>
      <c r="K144" s="95"/>
      <c r="L144" s="95"/>
      <c r="M144" s="95"/>
      <c r="N144" s="95"/>
      <c r="O144" s="95"/>
      <c r="P144" s="95"/>
      <c r="Q144" s="95"/>
      <c r="R144" s="95"/>
      <c r="S144" s="95"/>
    </row>
    <row r="145" spans="7:19" ht="15.75" customHeight="1">
      <c r="G145" s="95"/>
      <c r="K145" s="95"/>
      <c r="L145" s="95"/>
      <c r="M145" s="95"/>
      <c r="N145" s="95"/>
      <c r="O145" s="95"/>
      <c r="P145" s="95"/>
      <c r="Q145" s="95"/>
      <c r="R145" s="95"/>
      <c r="S145" s="95"/>
    </row>
    <row r="146" spans="7:19" ht="15.75" customHeight="1">
      <c r="G146" s="95"/>
      <c r="K146" s="95"/>
      <c r="L146" s="95"/>
      <c r="M146" s="95"/>
      <c r="N146" s="95"/>
      <c r="O146" s="95"/>
      <c r="P146" s="95"/>
      <c r="Q146" s="95"/>
      <c r="R146" s="95"/>
      <c r="S146" s="95"/>
    </row>
    <row r="147" spans="7:19" ht="15.75" customHeight="1">
      <c r="G147" s="95"/>
      <c r="K147" s="95"/>
      <c r="L147" s="95"/>
      <c r="M147" s="95"/>
      <c r="N147" s="95"/>
      <c r="O147" s="95"/>
      <c r="P147" s="95"/>
      <c r="Q147" s="95"/>
      <c r="R147" s="95"/>
      <c r="S147" s="95"/>
    </row>
    <row r="148" spans="7:19" ht="15.75" customHeight="1">
      <c r="G148" s="95"/>
      <c r="K148" s="95"/>
      <c r="L148" s="95"/>
      <c r="M148" s="95"/>
      <c r="N148" s="95"/>
      <c r="O148" s="95"/>
      <c r="P148" s="95"/>
      <c r="Q148" s="95"/>
      <c r="R148" s="95"/>
      <c r="S148" s="95"/>
    </row>
    <row r="149" spans="7:19" ht="15.75" customHeight="1">
      <c r="G149" s="95"/>
      <c r="K149" s="95"/>
      <c r="L149" s="95"/>
      <c r="M149" s="95"/>
      <c r="N149" s="95"/>
      <c r="O149" s="95"/>
      <c r="P149" s="95"/>
      <c r="Q149" s="95"/>
      <c r="R149" s="95"/>
      <c r="S149" s="95"/>
    </row>
    <row r="150" spans="7:19" ht="15.75" customHeight="1">
      <c r="G150" s="95"/>
      <c r="K150" s="95"/>
      <c r="L150" s="95"/>
      <c r="M150" s="95"/>
      <c r="N150" s="95"/>
      <c r="O150" s="95"/>
      <c r="P150" s="95"/>
      <c r="Q150" s="95"/>
      <c r="R150" s="95"/>
      <c r="S150" s="95"/>
    </row>
    <row r="151" spans="7:19" ht="15.75" customHeight="1">
      <c r="G151" s="95"/>
      <c r="K151" s="95"/>
      <c r="L151" s="95"/>
      <c r="M151" s="95"/>
      <c r="N151" s="95"/>
      <c r="O151" s="95"/>
      <c r="P151" s="95"/>
      <c r="Q151" s="95"/>
      <c r="R151" s="95"/>
      <c r="S151" s="95"/>
    </row>
    <row r="152" spans="7:19" ht="15.75" customHeight="1">
      <c r="G152" s="95"/>
      <c r="K152" s="95"/>
      <c r="L152" s="95"/>
      <c r="M152" s="95"/>
      <c r="N152" s="95"/>
      <c r="O152" s="95"/>
      <c r="P152" s="95"/>
      <c r="Q152" s="95"/>
      <c r="R152" s="95"/>
      <c r="S152" s="95"/>
    </row>
    <row r="153" spans="7:19" ht="15.75" customHeight="1">
      <c r="G153" s="95"/>
      <c r="K153" s="95"/>
      <c r="L153" s="95"/>
      <c r="M153" s="95"/>
      <c r="N153" s="95"/>
      <c r="O153" s="95"/>
      <c r="P153" s="95"/>
      <c r="Q153" s="95"/>
      <c r="R153" s="95"/>
      <c r="S153" s="95"/>
    </row>
    <row r="154" spans="7:19" ht="15.75" customHeight="1">
      <c r="G154" s="95"/>
      <c r="K154" s="95"/>
      <c r="L154" s="95"/>
      <c r="M154" s="95"/>
      <c r="N154" s="95"/>
      <c r="O154" s="95"/>
      <c r="P154" s="95"/>
      <c r="Q154" s="95"/>
      <c r="R154" s="95"/>
      <c r="S154" s="95"/>
    </row>
    <row r="155" spans="7:19" ht="15.75" customHeight="1">
      <c r="G155" s="95"/>
      <c r="K155" s="95"/>
      <c r="L155" s="95"/>
      <c r="M155" s="95"/>
      <c r="N155" s="95"/>
      <c r="O155" s="95"/>
      <c r="P155" s="95"/>
      <c r="Q155" s="95"/>
      <c r="R155" s="95"/>
      <c r="S155" s="95"/>
    </row>
    <row r="156" spans="7:19" ht="15.75" customHeight="1">
      <c r="G156" s="95"/>
      <c r="K156" s="95"/>
      <c r="L156" s="95"/>
      <c r="M156" s="95"/>
      <c r="N156" s="95"/>
      <c r="O156" s="95"/>
      <c r="P156" s="95"/>
      <c r="Q156" s="95"/>
      <c r="R156" s="95"/>
      <c r="S156" s="95"/>
    </row>
    <row r="157" spans="7:19" ht="15.75" customHeight="1">
      <c r="G157" s="95"/>
      <c r="K157" s="95"/>
      <c r="L157" s="95"/>
      <c r="M157" s="95"/>
      <c r="N157" s="95"/>
      <c r="O157" s="95"/>
      <c r="P157" s="95"/>
      <c r="Q157" s="95"/>
      <c r="R157" s="95"/>
      <c r="S157" s="95"/>
    </row>
    <row r="158" spans="7:19" ht="15.75" customHeight="1">
      <c r="G158" s="95"/>
      <c r="K158" s="95"/>
      <c r="L158" s="95"/>
      <c r="M158" s="95"/>
      <c r="N158" s="95"/>
      <c r="O158" s="95"/>
      <c r="P158" s="95"/>
      <c r="Q158" s="95"/>
      <c r="R158" s="95"/>
      <c r="S158" s="95"/>
    </row>
    <row r="159" spans="7:19" ht="15.75" customHeight="1">
      <c r="G159" s="95"/>
      <c r="K159" s="95"/>
      <c r="L159" s="95"/>
      <c r="M159" s="95"/>
      <c r="N159" s="95"/>
      <c r="O159" s="95"/>
      <c r="P159" s="95"/>
      <c r="Q159" s="95"/>
      <c r="R159" s="95"/>
      <c r="S159" s="95"/>
    </row>
    <row r="160" spans="7:19" ht="15.75" customHeight="1">
      <c r="G160" s="95"/>
      <c r="K160" s="95"/>
      <c r="L160" s="95"/>
      <c r="M160" s="95"/>
      <c r="N160" s="95"/>
      <c r="O160" s="95"/>
      <c r="P160" s="95"/>
      <c r="Q160" s="95"/>
      <c r="R160" s="95"/>
      <c r="S160" s="95"/>
    </row>
    <row r="161" spans="7:19" ht="15.75" customHeight="1">
      <c r="G161" s="95"/>
      <c r="K161" s="95"/>
      <c r="L161" s="95"/>
      <c r="M161" s="95"/>
      <c r="N161" s="95"/>
      <c r="O161" s="95"/>
      <c r="P161" s="95"/>
      <c r="Q161" s="95"/>
      <c r="R161" s="95"/>
      <c r="S161" s="95"/>
    </row>
    <row r="162" spans="7:19" ht="15.75" customHeight="1">
      <c r="G162" s="95"/>
      <c r="K162" s="95"/>
      <c r="L162" s="95"/>
      <c r="M162" s="95"/>
      <c r="N162" s="95"/>
      <c r="O162" s="95"/>
      <c r="P162" s="95"/>
      <c r="Q162" s="95"/>
      <c r="R162" s="95"/>
      <c r="S162" s="95"/>
    </row>
    <row r="163" spans="7:19" ht="15.75" customHeight="1">
      <c r="G163" s="95"/>
      <c r="K163" s="95"/>
      <c r="L163" s="95"/>
      <c r="M163" s="95"/>
      <c r="N163" s="95"/>
      <c r="O163" s="95"/>
      <c r="P163" s="95"/>
      <c r="Q163" s="95"/>
      <c r="R163" s="95"/>
      <c r="S163" s="95"/>
    </row>
    <row r="164" spans="7:19" ht="15.75" customHeight="1">
      <c r="G164" s="95"/>
      <c r="K164" s="95"/>
      <c r="L164" s="95"/>
      <c r="M164" s="95"/>
      <c r="N164" s="95"/>
      <c r="O164" s="95"/>
      <c r="P164" s="95"/>
      <c r="Q164" s="95"/>
      <c r="R164" s="95"/>
      <c r="S164" s="95"/>
    </row>
    <row r="165" spans="7:19" ht="15.75" customHeight="1">
      <c r="G165" s="95"/>
      <c r="K165" s="95"/>
      <c r="L165" s="95"/>
      <c r="M165" s="95"/>
      <c r="N165" s="95"/>
      <c r="O165" s="95"/>
      <c r="P165" s="95"/>
      <c r="Q165" s="95"/>
      <c r="R165" s="95"/>
      <c r="S165" s="95"/>
    </row>
    <row r="166" spans="7:19" ht="15.75" customHeight="1">
      <c r="G166" s="95"/>
      <c r="K166" s="95"/>
      <c r="L166" s="95"/>
      <c r="M166" s="95"/>
      <c r="N166" s="95"/>
      <c r="O166" s="95"/>
      <c r="P166" s="95"/>
      <c r="Q166" s="95"/>
      <c r="R166" s="95"/>
      <c r="S166" s="95"/>
    </row>
    <row r="167" spans="7:19" ht="15.75" customHeight="1">
      <c r="G167" s="95"/>
      <c r="K167" s="95"/>
      <c r="L167" s="95"/>
      <c r="M167" s="95"/>
      <c r="N167" s="95"/>
      <c r="O167" s="95"/>
      <c r="P167" s="95"/>
      <c r="Q167" s="95"/>
      <c r="R167" s="95"/>
      <c r="S167" s="95"/>
    </row>
    <row r="168" spans="7:19" ht="15.75" customHeight="1">
      <c r="G168" s="95"/>
      <c r="K168" s="95"/>
      <c r="L168" s="95"/>
      <c r="M168" s="95"/>
      <c r="N168" s="95"/>
      <c r="O168" s="95"/>
      <c r="P168" s="95"/>
      <c r="Q168" s="95"/>
      <c r="R168" s="95"/>
      <c r="S168" s="95"/>
    </row>
    <row r="169" spans="7:19" ht="15.75" customHeight="1">
      <c r="G169" s="95"/>
      <c r="K169" s="95"/>
      <c r="L169" s="95"/>
      <c r="M169" s="95"/>
      <c r="N169" s="95"/>
      <c r="O169" s="95"/>
      <c r="P169" s="95"/>
      <c r="Q169" s="95"/>
      <c r="R169" s="95"/>
      <c r="S169" s="95"/>
    </row>
    <row r="170" spans="7:19" ht="15.75" customHeight="1">
      <c r="G170" s="95"/>
      <c r="K170" s="95"/>
      <c r="L170" s="95"/>
      <c r="M170" s="95"/>
      <c r="N170" s="95"/>
      <c r="O170" s="95"/>
      <c r="P170" s="95"/>
      <c r="Q170" s="95"/>
      <c r="R170" s="95"/>
      <c r="S170" s="95"/>
    </row>
    <row r="171" spans="7:19" ht="15.75" customHeight="1">
      <c r="G171" s="95"/>
      <c r="K171" s="95"/>
      <c r="L171" s="95"/>
      <c r="M171" s="95"/>
      <c r="N171" s="95"/>
      <c r="O171" s="95"/>
      <c r="P171" s="95"/>
      <c r="Q171" s="95"/>
      <c r="R171" s="95"/>
      <c r="S171" s="95"/>
    </row>
    <row r="172" spans="7:19" ht="15.75" customHeight="1">
      <c r="G172" s="95"/>
      <c r="K172" s="95"/>
      <c r="L172" s="95"/>
      <c r="M172" s="95"/>
      <c r="N172" s="95"/>
      <c r="O172" s="95"/>
      <c r="P172" s="95"/>
      <c r="Q172" s="95"/>
      <c r="R172" s="95"/>
      <c r="S172" s="95"/>
    </row>
    <row r="173" spans="7:19" ht="15.75" customHeight="1">
      <c r="G173" s="95"/>
      <c r="K173" s="95"/>
      <c r="L173" s="95"/>
      <c r="M173" s="95"/>
      <c r="N173" s="95"/>
      <c r="O173" s="95"/>
      <c r="P173" s="95"/>
      <c r="Q173" s="95"/>
      <c r="R173" s="95"/>
      <c r="S173" s="95"/>
    </row>
    <row r="174" spans="7:19" ht="15.75" customHeight="1">
      <c r="G174" s="95"/>
      <c r="K174" s="95"/>
      <c r="L174" s="95"/>
      <c r="M174" s="95"/>
      <c r="N174" s="95"/>
      <c r="O174" s="95"/>
      <c r="P174" s="95"/>
      <c r="Q174" s="95"/>
      <c r="R174" s="95"/>
      <c r="S174" s="95"/>
    </row>
    <row r="175" spans="7:19" ht="15.75" customHeight="1">
      <c r="G175" s="95"/>
      <c r="K175" s="95"/>
      <c r="L175" s="95"/>
      <c r="M175" s="95"/>
      <c r="N175" s="95"/>
      <c r="O175" s="95"/>
      <c r="P175" s="95"/>
      <c r="Q175" s="95"/>
      <c r="R175" s="95"/>
      <c r="S175" s="95"/>
    </row>
    <row r="176" spans="7:19" ht="15.75" customHeight="1">
      <c r="G176" s="95"/>
      <c r="K176" s="95"/>
      <c r="L176" s="95"/>
      <c r="M176" s="95"/>
      <c r="N176" s="95"/>
      <c r="O176" s="95"/>
      <c r="P176" s="95"/>
      <c r="Q176" s="95"/>
      <c r="R176" s="95"/>
      <c r="S176" s="95"/>
    </row>
    <row r="177" spans="7:19" ht="15.75" customHeight="1">
      <c r="G177" s="95"/>
      <c r="K177" s="95"/>
      <c r="L177" s="95"/>
      <c r="M177" s="95"/>
      <c r="N177" s="95"/>
      <c r="O177" s="95"/>
      <c r="P177" s="95"/>
      <c r="Q177" s="95"/>
      <c r="R177" s="95"/>
      <c r="S177" s="95"/>
    </row>
    <row r="178" spans="7:19" ht="15.75" customHeight="1">
      <c r="G178" s="95"/>
      <c r="K178" s="95"/>
      <c r="L178" s="95"/>
      <c r="M178" s="95"/>
      <c r="N178" s="95"/>
      <c r="O178" s="95"/>
      <c r="P178" s="95"/>
      <c r="Q178" s="95"/>
      <c r="R178" s="95"/>
      <c r="S178" s="95"/>
    </row>
    <row r="179" spans="7:19" ht="15.75" customHeight="1">
      <c r="G179" s="95"/>
      <c r="K179" s="95"/>
      <c r="L179" s="95"/>
      <c r="M179" s="95"/>
      <c r="N179" s="95"/>
      <c r="O179" s="95"/>
      <c r="P179" s="95"/>
      <c r="Q179" s="95"/>
      <c r="R179" s="95"/>
      <c r="S179" s="95"/>
    </row>
    <row r="180" spans="7:19" ht="15.75" customHeight="1">
      <c r="G180" s="95"/>
      <c r="K180" s="95"/>
      <c r="L180" s="95"/>
      <c r="M180" s="95"/>
      <c r="N180" s="95"/>
      <c r="O180" s="95"/>
      <c r="P180" s="95"/>
      <c r="Q180" s="95"/>
      <c r="R180" s="95"/>
      <c r="S180" s="95"/>
    </row>
    <row r="181" spans="7:19" ht="15.75" customHeight="1">
      <c r="G181" s="95"/>
      <c r="K181" s="95"/>
      <c r="L181" s="95"/>
      <c r="M181" s="95"/>
      <c r="N181" s="95"/>
      <c r="O181" s="95"/>
      <c r="P181" s="95"/>
      <c r="Q181" s="95"/>
      <c r="R181" s="95"/>
      <c r="S181" s="95"/>
    </row>
    <row r="182" spans="7:19" ht="15.75" customHeight="1">
      <c r="G182" s="95"/>
      <c r="K182" s="95"/>
      <c r="L182" s="95"/>
      <c r="M182" s="95"/>
      <c r="N182" s="95"/>
      <c r="O182" s="95"/>
      <c r="P182" s="95"/>
      <c r="Q182" s="95"/>
      <c r="R182" s="95"/>
      <c r="S182" s="95"/>
    </row>
    <row r="183" spans="7:19" ht="15.75" customHeight="1">
      <c r="G183" s="95"/>
      <c r="K183" s="95"/>
      <c r="L183" s="95"/>
      <c r="M183" s="95"/>
      <c r="N183" s="95"/>
      <c r="O183" s="95"/>
      <c r="P183" s="95"/>
      <c r="Q183" s="95"/>
      <c r="R183" s="95"/>
      <c r="S183" s="95"/>
    </row>
    <row r="184" spans="7:19" ht="15.75" customHeight="1">
      <c r="G184" s="95"/>
      <c r="K184" s="95"/>
      <c r="L184" s="95"/>
      <c r="M184" s="95"/>
      <c r="N184" s="95"/>
      <c r="O184" s="95"/>
      <c r="P184" s="95"/>
      <c r="Q184" s="95"/>
      <c r="R184" s="95"/>
      <c r="S184" s="95"/>
    </row>
    <row r="185" spans="7:19" ht="15.75" customHeight="1">
      <c r="G185" s="95"/>
      <c r="K185" s="95"/>
      <c r="L185" s="95"/>
      <c r="M185" s="95"/>
      <c r="N185" s="95"/>
      <c r="O185" s="95"/>
      <c r="P185" s="95"/>
      <c r="Q185" s="95"/>
      <c r="R185" s="95"/>
      <c r="S185" s="95"/>
    </row>
    <row r="186" spans="7:19" ht="15.75" customHeight="1">
      <c r="G186" s="95"/>
      <c r="K186" s="95"/>
      <c r="L186" s="95"/>
      <c r="M186" s="95"/>
      <c r="N186" s="95"/>
      <c r="O186" s="95"/>
      <c r="P186" s="95"/>
      <c r="Q186" s="95"/>
      <c r="R186" s="95"/>
      <c r="S186" s="95"/>
    </row>
    <row r="187" spans="7:19" ht="15.75" customHeight="1">
      <c r="G187" s="95"/>
      <c r="K187" s="95"/>
      <c r="L187" s="95"/>
      <c r="M187" s="95"/>
      <c r="N187" s="95"/>
      <c r="O187" s="95"/>
      <c r="P187" s="95"/>
      <c r="Q187" s="95"/>
      <c r="R187" s="95"/>
      <c r="S187" s="95"/>
    </row>
    <row r="188" spans="7:19" ht="15.75" customHeight="1">
      <c r="G188" s="95"/>
      <c r="K188" s="95"/>
      <c r="L188" s="95"/>
      <c r="M188" s="95"/>
      <c r="N188" s="95"/>
      <c r="O188" s="95"/>
      <c r="P188" s="95"/>
      <c r="Q188" s="95"/>
      <c r="R188" s="95"/>
      <c r="S188" s="95"/>
    </row>
    <row r="189" spans="7:19" ht="15.75" customHeight="1">
      <c r="G189" s="95"/>
      <c r="K189" s="95"/>
      <c r="L189" s="95"/>
      <c r="M189" s="95"/>
      <c r="N189" s="95"/>
      <c r="O189" s="95"/>
      <c r="P189" s="95"/>
      <c r="Q189" s="95"/>
      <c r="R189" s="95"/>
      <c r="S189" s="95"/>
    </row>
    <row r="190" spans="7:19" ht="15.75" customHeight="1">
      <c r="G190" s="95"/>
      <c r="K190" s="95"/>
      <c r="L190" s="95"/>
      <c r="M190" s="95"/>
      <c r="N190" s="95"/>
      <c r="O190" s="95"/>
      <c r="P190" s="95"/>
      <c r="Q190" s="95"/>
      <c r="R190" s="95"/>
      <c r="S190" s="95"/>
    </row>
    <row r="191" spans="7:19" ht="15.75" customHeight="1">
      <c r="G191" s="95"/>
      <c r="K191" s="95"/>
      <c r="L191" s="95"/>
      <c r="M191" s="95"/>
      <c r="N191" s="95"/>
      <c r="O191" s="95"/>
      <c r="P191" s="95"/>
      <c r="Q191" s="95"/>
      <c r="R191" s="95"/>
      <c r="S191" s="95"/>
    </row>
    <row r="192" spans="7:19" ht="15.75" customHeight="1">
      <c r="G192" s="95"/>
      <c r="K192" s="95"/>
      <c r="L192" s="95"/>
      <c r="M192" s="95"/>
      <c r="N192" s="95"/>
      <c r="O192" s="95"/>
      <c r="P192" s="95"/>
      <c r="Q192" s="95"/>
      <c r="R192" s="95"/>
      <c r="S192" s="95"/>
    </row>
    <row r="193" spans="7:19" ht="15.75" customHeight="1">
      <c r="G193" s="95"/>
      <c r="K193" s="95"/>
      <c r="L193" s="95"/>
      <c r="M193" s="95"/>
      <c r="N193" s="95"/>
      <c r="O193" s="95"/>
      <c r="P193" s="95"/>
      <c r="Q193" s="95"/>
      <c r="R193" s="95"/>
      <c r="S193" s="95"/>
    </row>
    <row r="194" spans="7:19" ht="15.75" customHeight="1">
      <c r="G194" s="95"/>
      <c r="K194" s="95"/>
      <c r="L194" s="95"/>
      <c r="M194" s="95"/>
      <c r="N194" s="95"/>
      <c r="O194" s="95"/>
      <c r="P194" s="95"/>
      <c r="Q194" s="95"/>
      <c r="R194" s="95"/>
      <c r="S194" s="95"/>
    </row>
    <row r="195" spans="7:19" ht="15.75" customHeight="1">
      <c r="G195" s="95"/>
      <c r="K195" s="95"/>
      <c r="L195" s="95"/>
      <c r="M195" s="95"/>
      <c r="N195" s="95"/>
      <c r="O195" s="95"/>
      <c r="P195" s="95"/>
      <c r="Q195" s="95"/>
      <c r="R195" s="95"/>
      <c r="S195" s="95"/>
    </row>
    <row r="196" spans="7:19" ht="15.75" customHeight="1">
      <c r="G196" s="95"/>
      <c r="K196" s="95"/>
      <c r="L196" s="95"/>
      <c r="M196" s="95"/>
      <c r="N196" s="95"/>
      <c r="O196" s="95"/>
      <c r="P196" s="95"/>
      <c r="Q196" s="95"/>
      <c r="R196" s="95"/>
      <c r="S196" s="95"/>
    </row>
    <row r="197" spans="7:19" ht="15.75" customHeight="1">
      <c r="G197" s="95"/>
      <c r="K197" s="95"/>
      <c r="L197" s="95"/>
      <c r="M197" s="95"/>
      <c r="N197" s="95"/>
      <c r="O197" s="95"/>
      <c r="P197" s="95"/>
      <c r="Q197" s="95"/>
      <c r="R197" s="95"/>
      <c r="S197" s="95"/>
    </row>
    <row r="198" spans="7:19" ht="15.75" customHeight="1">
      <c r="G198" s="95"/>
      <c r="K198" s="95"/>
      <c r="L198" s="95"/>
      <c r="M198" s="95"/>
      <c r="N198" s="95"/>
      <c r="O198" s="95"/>
      <c r="P198" s="95"/>
      <c r="Q198" s="95"/>
      <c r="R198" s="95"/>
      <c r="S198" s="95"/>
    </row>
    <row r="199" spans="7:19" ht="15.75" customHeight="1">
      <c r="G199" s="95"/>
      <c r="K199" s="95"/>
      <c r="L199" s="95"/>
      <c r="M199" s="95"/>
      <c r="N199" s="95"/>
      <c r="O199" s="95"/>
      <c r="P199" s="95"/>
      <c r="Q199" s="95"/>
      <c r="R199" s="95"/>
      <c r="S199" s="95"/>
    </row>
    <row r="200" spans="7:19" ht="15.75" customHeight="1">
      <c r="G200" s="95"/>
      <c r="K200" s="95"/>
      <c r="L200" s="95"/>
      <c r="M200" s="95"/>
      <c r="N200" s="95"/>
      <c r="O200" s="95"/>
      <c r="P200" s="95"/>
      <c r="Q200" s="95"/>
      <c r="R200" s="95"/>
      <c r="S200" s="95"/>
    </row>
    <row r="201" spans="7:19" ht="15.75" customHeight="1">
      <c r="G201" s="95"/>
      <c r="K201" s="95"/>
      <c r="L201" s="95"/>
      <c r="M201" s="95"/>
      <c r="N201" s="95"/>
      <c r="O201" s="95"/>
      <c r="P201" s="95"/>
      <c r="Q201" s="95"/>
      <c r="R201" s="95"/>
      <c r="S201" s="95"/>
    </row>
    <row r="202" spans="7:19" ht="15.75" customHeight="1">
      <c r="G202" s="95"/>
      <c r="K202" s="95"/>
      <c r="L202" s="95"/>
      <c r="M202" s="95"/>
      <c r="N202" s="95"/>
      <c r="O202" s="95"/>
      <c r="P202" s="95"/>
      <c r="Q202" s="95"/>
      <c r="R202" s="95"/>
      <c r="S202" s="95"/>
    </row>
    <row r="203" spans="7:19" ht="15.75" customHeight="1">
      <c r="G203" s="95"/>
      <c r="K203" s="95"/>
      <c r="L203" s="95"/>
      <c r="M203" s="95"/>
      <c r="N203" s="95"/>
      <c r="O203" s="95"/>
      <c r="P203" s="95"/>
      <c r="Q203" s="95"/>
      <c r="R203" s="95"/>
      <c r="S203" s="95"/>
    </row>
    <row r="204" spans="7:19" ht="15.75" customHeight="1">
      <c r="G204" s="95"/>
      <c r="K204" s="95"/>
      <c r="L204" s="95"/>
      <c r="M204" s="95"/>
      <c r="N204" s="95"/>
      <c r="O204" s="95"/>
      <c r="P204" s="95"/>
      <c r="Q204" s="95"/>
      <c r="R204" s="95"/>
      <c r="S204" s="95"/>
    </row>
    <row r="205" spans="7:19" ht="15.75" customHeight="1">
      <c r="G205" s="95"/>
      <c r="K205" s="95"/>
      <c r="L205" s="95"/>
      <c r="M205" s="95"/>
      <c r="N205" s="95"/>
      <c r="O205" s="95"/>
      <c r="P205" s="95"/>
      <c r="Q205" s="95"/>
      <c r="R205" s="95"/>
      <c r="S205" s="95"/>
    </row>
    <row r="206" spans="7:19" ht="15.75" customHeight="1">
      <c r="G206" s="95"/>
      <c r="K206" s="95"/>
      <c r="L206" s="95"/>
      <c r="M206" s="95"/>
      <c r="N206" s="95"/>
      <c r="O206" s="95"/>
      <c r="P206" s="95"/>
      <c r="Q206" s="95"/>
      <c r="R206" s="95"/>
      <c r="S206" s="95"/>
    </row>
    <row r="207" spans="7:19" ht="15.75" customHeight="1">
      <c r="G207" s="95"/>
      <c r="K207" s="95"/>
      <c r="L207" s="95"/>
      <c r="M207" s="95"/>
      <c r="N207" s="95"/>
      <c r="O207" s="95"/>
      <c r="P207" s="95"/>
      <c r="Q207" s="95"/>
      <c r="R207" s="95"/>
      <c r="S207" s="95"/>
    </row>
    <row r="208" spans="7:19" ht="15.75" customHeight="1">
      <c r="G208" s="95"/>
      <c r="K208" s="95"/>
      <c r="L208" s="95"/>
      <c r="M208" s="95"/>
      <c r="N208" s="95"/>
      <c r="O208" s="95"/>
      <c r="P208" s="95"/>
      <c r="Q208" s="95"/>
      <c r="R208" s="95"/>
      <c r="S208" s="95"/>
    </row>
    <row r="209" spans="7:19" ht="15.75" customHeight="1">
      <c r="G209" s="95"/>
      <c r="K209" s="95"/>
      <c r="L209" s="95"/>
      <c r="M209" s="95"/>
      <c r="N209" s="95"/>
      <c r="O209" s="95"/>
      <c r="P209" s="95"/>
      <c r="Q209" s="95"/>
      <c r="R209" s="95"/>
      <c r="S209" s="95"/>
    </row>
    <row r="210" spans="7:19" ht="15.75" customHeight="1">
      <c r="G210" s="95"/>
      <c r="K210" s="95"/>
      <c r="L210" s="95"/>
      <c r="M210" s="95"/>
      <c r="N210" s="95"/>
      <c r="O210" s="95"/>
      <c r="P210" s="95"/>
      <c r="Q210" s="95"/>
      <c r="R210" s="95"/>
      <c r="S210" s="95"/>
    </row>
    <row r="211" spans="7:19" ht="15.75" customHeight="1">
      <c r="G211" s="95"/>
      <c r="K211" s="95"/>
      <c r="L211" s="95"/>
      <c r="M211" s="95"/>
      <c r="N211" s="95"/>
      <c r="O211" s="95"/>
      <c r="P211" s="95"/>
      <c r="Q211" s="95"/>
      <c r="R211" s="95"/>
      <c r="S211" s="95"/>
    </row>
    <row r="212" spans="7:19" ht="15.75" customHeight="1">
      <c r="G212" s="95"/>
      <c r="K212" s="95"/>
      <c r="L212" s="95"/>
      <c r="M212" s="95"/>
      <c r="N212" s="95"/>
      <c r="O212" s="95"/>
      <c r="P212" s="95"/>
      <c r="Q212" s="95"/>
      <c r="R212" s="95"/>
      <c r="S212" s="95"/>
    </row>
    <row r="213" spans="7:19" ht="15.75" customHeight="1">
      <c r="G213" s="95"/>
      <c r="K213" s="95"/>
      <c r="L213" s="95"/>
      <c r="M213" s="95"/>
      <c r="N213" s="95"/>
      <c r="O213" s="95"/>
      <c r="P213" s="95"/>
      <c r="Q213" s="95"/>
      <c r="R213" s="95"/>
      <c r="S213" s="95"/>
    </row>
    <row r="214" spans="7:19" ht="15.75" customHeight="1">
      <c r="G214" s="95"/>
      <c r="K214" s="95"/>
      <c r="L214" s="95"/>
      <c r="M214" s="95"/>
      <c r="N214" s="95"/>
      <c r="O214" s="95"/>
      <c r="P214" s="95"/>
      <c r="Q214" s="95"/>
      <c r="R214" s="95"/>
      <c r="S214" s="95"/>
    </row>
    <row r="215" spans="7:19" ht="15.75" customHeight="1">
      <c r="G215" s="95"/>
      <c r="K215" s="95"/>
      <c r="L215" s="95"/>
      <c r="M215" s="95"/>
      <c r="N215" s="95"/>
      <c r="O215" s="95"/>
      <c r="P215" s="95"/>
      <c r="Q215" s="95"/>
      <c r="R215" s="95"/>
      <c r="S215" s="95"/>
    </row>
    <row r="216" spans="7:19" ht="15.75" customHeight="1">
      <c r="G216" s="95"/>
      <c r="K216" s="95"/>
      <c r="L216" s="95"/>
      <c r="M216" s="95"/>
      <c r="N216" s="95"/>
      <c r="O216" s="95"/>
      <c r="P216" s="95"/>
      <c r="Q216" s="95"/>
      <c r="R216" s="95"/>
      <c r="S216" s="95"/>
    </row>
    <row r="217" spans="7:19" ht="15.75" customHeight="1">
      <c r="G217" s="95"/>
      <c r="K217" s="95"/>
      <c r="L217" s="95"/>
      <c r="M217" s="95"/>
      <c r="N217" s="95"/>
      <c r="O217" s="95"/>
      <c r="P217" s="95"/>
      <c r="Q217" s="95"/>
      <c r="R217" s="95"/>
      <c r="S217" s="95"/>
    </row>
    <row r="218" spans="7:19" ht="15.75" customHeight="1">
      <c r="G218" s="95"/>
      <c r="K218" s="95"/>
      <c r="L218" s="95"/>
      <c r="M218" s="95"/>
      <c r="N218" s="95"/>
      <c r="O218" s="95"/>
      <c r="P218" s="95"/>
      <c r="Q218" s="95"/>
      <c r="R218" s="95"/>
      <c r="S218" s="95"/>
    </row>
    <row r="219" spans="7:19" ht="15.75" customHeight="1">
      <c r="G219" s="95"/>
      <c r="K219" s="95"/>
      <c r="L219" s="95"/>
      <c r="M219" s="95"/>
      <c r="N219" s="95"/>
      <c r="O219" s="95"/>
      <c r="P219" s="95"/>
      <c r="Q219" s="95"/>
      <c r="R219" s="95"/>
      <c r="S219" s="95"/>
    </row>
    <row r="220" spans="7:19" ht="15.75" customHeight="1">
      <c r="G220" s="95"/>
      <c r="K220" s="95"/>
      <c r="L220" s="95"/>
      <c r="M220" s="95"/>
      <c r="N220" s="95"/>
      <c r="O220" s="95"/>
      <c r="P220" s="95"/>
      <c r="Q220" s="95"/>
      <c r="R220" s="95"/>
      <c r="S220" s="95"/>
    </row>
    <row r="221" spans="7:19" ht="15.75" customHeight="1">
      <c r="G221" s="95"/>
      <c r="K221" s="95"/>
      <c r="L221" s="95"/>
      <c r="M221" s="95"/>
      <c r="N221" s="95"/>
      <c r="O221" s="95"/>
      <c r="P221" s="95"/>
      <c r="Q221" s="95"/>
      <c r="R221" s="95"/>
      <c r="S221" s="95"/>
    </row>
    <row r="222" spans="7:19" ht="15.75" customHeight="1">
      <c r="G222" s="95"/>
      <c r="K222" s="95"/>
      <c r="L222" s="95"/>
      <c r="M222" s="95"/>
      <c r="N222" s="95"/>
      <c r="O222" s="95"/>
      <c r="P222" s="95"/>
      <c r="Q222" s="95"/>
      <c r="R222" s="95"/>
      <c r="S222" s="95"/>
    </row>
    <row r="223" spans="7:19" ht="15.75" customHeight="1">
      <c r="G223" s="95"/>
      <c r="K223" s="95"/>
      <c r="L223" s="95"/>
      <c r="M223" s="95"/>
      <c r="N223" s="95"/>
      <c r="O223" s="95"/>
      <c r="P223" s="95"/>
      <c r="Q223" s="95"/>
      <c r="R223" s="95"/>
      <c r="S223" s="95"/>
    </row>
    <row r="224" spans="7:19" ht="15.75" customHeight="1">
      <c r="G224" s="95"/>
      <c r="K224" s="95"/>
      <c r="L224" s="95"/>
      <c r="M224" s="95"/>
      <c r="N224" s="95"/>
      <c r="O224" s="95"/>
      <c r="P224" s="95"/>
      <c r="Q224" s="95"/>
      <c r="R224" s="95"/>
      <c r="S224" s="95"/>
    </row>
    <row r="225" spans="7:19" ht="15.75" customHeight="1">
      <c r="G225" s="95"/>
      <c r="K225" s="95"/>
      <c r="L225" s="95"/>
      <c r="M225" s="95"/>
      <c r="N225" s="95"/>
      <c r="O225" s="95"/>
      <c r="P225" s="95"/>
      <c r="Q225" s="95"/>
      <c r="R225" s="95"/>
      <c r="S225" s="95"/>
    </row>
    <row r="226" spans="7:19" ht="15.75" customHeight="1">
      <c r="G226" s="95"/>
      <c r="K226" s="95"/>
      <c r="L226" s="95"/>
      <c r="M226" s="95"/>
      <c r="N226" s="95"/>
      <c r="O226" s="95"/>
      <c r="P226" s="95"/>
      <c r="Q226" s="95"/>
      <c r="R226" s="95"/>
      <c r="S226" s="95"/>
    </row>
    <row r="227" spans="7:19" ht="15.75" customHeight="1">
      <c r="G227" s="95"/>
      <c r="K227" s="95"/>
      <c r="L227" s="95"/>
      <c r="M227" s="95"/>
      <c r="N227" s="95"/>
      <c r="O227" s="95"/>
      <c r="P227" s="95"/>
      <c r="Q227" s="95"/>
      <c r="R227" s="95"/>
      <c r="S227" s="95"/>
    </row>
    <row r="228" spans="7:19" ht="15.75" customHeight="1">
      <c r="G228" s="95"/>
      <c r="K228" s="95"/>
      <c r="L228" s="95"/>
      <c r="M228" s="95"/>
      <c r="N228" s="95"/>
      <c r="O228" s="95"/>
      <c r="P228" s="95"/>
      <c r="Q228" s="95"/>
      <c r="R228" s="95"/>
      <c r="S228" s="95"/>
    </row>
    <row r="229" spans="7:19" ht="15.75" customHeight="1">
      <c r="G229" s="95"/>
      <c r="K229" s="95"/>
      <c r="L229" s="95"/>
      <c r="M229" s="95"/>
      <c r="N229" s="95"/>
      <c r="O229" s="95"/>
      <c r="P229" s="95"/>
      <c r="Q229" s="95"/>
      <c r="R229" s="95"/>
      <c r="S229" s="95"/>
    </row>
    <row r="230" spans="7:19" ht="15.75" customHeight="1">
      <c r="G230" s="95"/>
      <c r="K230" s="95"/>
      <c r="L230" s="95"/>
      <c r="M230" s="95"/>
      <c r="N230" s="95"/>
      <c r="O230" s="95"/>
      <c r="P230" s="95"/>
      <c r="Q230" s="95"/>
      <c r="R230" s="95"/>
      <c r="S230" s="95"/>
    </row>
    <row r="231" spans="7:19" ht="15.75" customHeight="1">
      <c r="G231" s="95"/>
      <c r="K231" s="95"/>
      <c r="L231" s="95"/>
      <c r="M231" s="95"/>
      <c r="N231" s="95"/>
      <c r="O231" s="95"/>
      <c r="P231" s="95"/>
      <c r="Q231" s="95"/>
      <c r="R231" s="95"/>
      <c r="S231" s="95"/>
    </row>
    <row r="232" spans="7:19" ht="15.75" customHeight="1">
      <c r="G232" s="95"/>
      <c r="K232" s="95"/>
      <c r="L232" s="95"/>
      <c r="M232" s="95"/>
      <c r="N232" s="95"/>
      <c r="O232" s="95"/>
      <c r="P232" s="95"/>
      <c r="Q232" s="95"/>
      <c r="R232" s="95"/>
      <c r="S232" s="95"/>
    </row>
    <row r="233" spans="7:19" ht="15.75" customHeight="1">
      <c r="G233" s="95"/>
      <c r="K233" s="95"/>
      <c r="L233" s="95"/>
      <c r="M233" s="95"/>
      <c r="N233" s="95"/>
      <c r="O233" s="95"/>
      <c r="P233" s="95"/>
      <c r="Q233" s="95"/>
      <c r="R233" s="95"/>
      <c r="S233" s="95"/>
    </row>
    <row r="234" spans="7:19" ht="15.75" customHeight="1">
      <c r="G234" s="95"/>
      <c r="K234" s="95"/>
      <c r="L234" s="95"/>
      <c r="M234" s="95"/>
      <c r="N234" s="95"/>
      <c r="O234" s="95"/>
      <c r="P234" s="95"/>
      <c r="Q234" s="95"/>
      <c r="R234" s="95"/>
      <c r="S234" s="95"/>
    </row>
    <row r="235" spans="7:19" ht="15.75" customHeight="1">
      <c r="G235" s="95"/>
      <c r="K235" s="95"/>
      <c r="L235" s="95"/>
      <c r="M235" s="95"/>
      <c r="N235" s="95"/>
      <c r="O235" s="95"/>
      <c r="P235" s="95"/>
      <c r="Q235" s="95"/>
      <c r="R235" s="95"/>
      <c r="S235" s="95"/>
    </row>
    <row r="236" spans="7:19" ht="15.75" customHeight="1">
      <c r="G236" s="95"/>
      <c r="K236" s="95"/>
      <c r="L236" s="95"/>
      <c r="M236" s="95"/>
      <c r="N236" s="95"/>
      <c r="O236" s="95"/>
      <c r="P236" s="95"/>
      <c r="Q236" s="95"/>
      <c r="R236" s="95"/>
      <c r="S236" s="95"/>
    </row>
    <row r="237" spans="7:19" ht="15.75" customHeight="1">
      <c r="G237" s="95"/>
      <c r="K237" s="95"/>
      <c r="L237" s="95"/>
      <c r="M237" s="95"/>
      <c r="N237" s="95"/>
      <c r="O237" s="95"/>
      <c r="P237" s="95"/>
      <c r="Q237" s="95"/>
      <c r="R237" s="95"/>
      <c r="S237" s="95"/>
    </row>
    <row r="238" spans="7:19" ht="15.75" customHeight="1">
      <c r="G238" s="95"/>
      <c r="K238" s="95"/>
      <c r="L238" s="95"/>
      <c r="M238" s="95"/>
      <c r="N238" s="95"/>
      <c r="O238" s="95"/>
      <c r="P238" s="95"/>
      <c r="Q238" s="95"/>
      <c r="R238" s="95"/>
      <c r="S238" s="95"/>
    </row>
    <row r="239" spans="7:19" ht="15.75" customHeight="1">
      <c r="G239" s="95"/>
      <c r="K239" s="95"/>
      <c r="L239" s="95"/>
      <c r="M239" s="95"/>
      <c r="N239" s="95"/>
      <c r="O239" s="95"/>
      <c r="P239" s="95"/>
      <c r="Q239" s="95"/>
      <c r="R239" s="95"/>
      <c r="S239" s="95"/>
    </row>
    <row r="240" spans="7:19" ht="15.75" customHeight="1">
      <c r="G240" s="95"/>
      <c r="K240" s="95"/>
      <c r="L240" s="95"/>
      <c r="M240" s="95"/>
      <c r="N240" s="95"/>
      <c r="O240" s="95"/>
      <c r="P240" s="95"/>
      <c r="Q240" s="95"/>
      <c r="R240" s="95"/>
      <c r="S240" s="95"/>
    </row>
    <row r="241" spans="7:19" ht="15.75" customHeight="1">
      <c r="G241" s="95"/>
      <c r="K241" s="95"/>
      <c r="L241" s="95"/>
      <c r="M241" s="95"/>
      <c r="N241" s="95"/>
      <c r="O241" s="95"/>
      <c r="P241" s="95"/>
      <c r="Q241" s="95"/>
      <c r="R241" s="95"/>
      <c r="S241" s="95"/>
    </row>
    <row r="242" spans="7:19" ht="15.75" customHeight="1">
      <c r="G242" s="95"/>
      <c r="K242" s="95"/>
      <c r="L242" s="95"/>
      <c r="M242" s="95"/>
      <c r="N242" s="95"/>
      <c r="O242" s="95"/>
      <c r="P242" s="95"/>
      <c r="Q242" s="95"/>
      <c r="R242" s="95"/>
      <c r="S242" s="95"/>
    </row>
    <row r="243" spans="7:19" ht="15.75" customHeight="1">
      <c r="G243" s="95"/>
      <c r="K243" s="95"/>
      <c r="L243" s="95"/>
      <c r="M243" s="95"/>
      <c r="N243" s="95"/>
      <c r="O243" s="95"/>
      <c r="P243" s="95"/>
      <c r="Q243" s="95"/>
      <c r="R243" s="95"/>
      <c r="S243" s="95"/>
    </row>
    <row r="244" spans="7:19" ht="15.75" customHeight="1">
      <c r="G244" s="95"/>
      <c r="K244" s="95"/>
      <c r="L244" s="95"/>
      <c r="M244" s="95"/>
      <c r="N244" s="95"/>
      <c r="O244" s="95"/>
      <c r="P244" s="95"/>
      <c r="Q244" s="95"/>
      <c r="R244" s="95"/>
      <c r="S244" s="95"/>
    </row>
    <row r="245" spans="7:19" ht="15.75" customHeight="1">
      <c r="G245" s="95"/>
      <c r="K245" s="95"/>
      <c r="L245" s="95"/>
      <c r="M245" s="95"/>
      <c r="N245" s="95"/>
      <c r="O245" s="95"/>
      <c r="P245" s="95"/>
      <c r="Q245" s="95"/>
      <c r="R245" s="95"/>
      <c r="S245" s="95"/>
    </row>
    <row r="246" spans="7:19" ht="15.75" customHeight="1">
      <c r="G246" s="95"/>
      <c r="K246" s="95"/>
      <c r="L246" s="95"/>
      <c r="M246" s="95"/>
      <c r="N246" s="95"/>
      <c r="O246" s="95"/>
      <c r="P246" s="95"/>
      <c r="Q246" s="95"/>
      <c r="R246" s="95"/>
      <c r="S246" s="95"/>
    </row>
    <row r="247" spans="7:19" ht="15.75" customHeight="1">
      <c r="G247" s="95"/>
      <c r="K247" s="95"/>
      <c r="L247" s="95"/>
      <c r="M247" s="95"/>
      <c r="N247" s="95"/>
      <c r="O247" s="95"/>
      <c r="P247" s="95"/>
      <c r="Q247" s="95"/>
      <c r="R247" s="95"/>
      <c r="S247" s="95"/>
    </row>
    <row r="248" spans="7:19" ht="15.75" customHeight="1">
      <c r="G248" s="95"/>
      <c r="K248" s="95"/>
      <c r="L248" s="95"/>
      <c r="M248" s="95"/>
      <c r="N248" s="95"/>
      <c r="O248" s="95"/>
      <c r="P248" s="95"/>
      <c r="Q248" s="95"/>
      <c r="R248" s="95"/>
      <c r="S248" s="95"/>
    </row>
    <row r="249" spans="7:19" ht="15.75" customHeight="1">
      <c r="G249" s="95"/>
      <c r="K249" s="95"/>
      <c r="L249" s="95"/>
      <c r="M249" s="95"/>
      <c r="N249" s="95"/>
      <c r="O249" s="95"/>
      <c r="P249" s="95"/>
      <c r="Q249" s="95"/>
      <c r="R249" s="95"/>
      <c r="S249" s="95"/>
    </row>
    <row r="250" spans="7:19" ht="15.75" customHeight="1">
      <c r="G250" s="95"/>
      <c r="K250" s="95"/>
      <c r="L250" s="95"/>
      <c r="M250" s="95"/>
      <c r="N250" s="95"/>
      <c r="O250" s="95"/>
      <c r="P250" s="95"/>
      <c r="Q250" s="95"/>
      <c r="R250" s="95"/>
      <c r="S250" s="95"/>
    </row>
    <row r="251" spans="7:19" ht="15.75" customHeight="1">
      <c r="G251" s="95"/>
      <c r="K251" s="95"/>
      <c r="L251" s="95"/>
      <c r="M251" s="95"/>
      <c r="N251" s="95"/>
      <c r="O251" s="95"/>
      <c r="P251" s="95"/>
      <c r="Q251" s="95"/>
      <c r="R251" s="95"/>
      <c r="S251" s="95"/>
    </row>
    <row r="252" spans="7:19" ht="15.75" customHeight="1">
      <c r="G252" s="95"/>
      <c r="K252" s="95"/>
      <c r="L252" s="95"/>
      <c r="M252" s="95"/>
      <c r="N252" s="95"/>
      <c r="O252" s="95"/>
      <c r="P252" s="95"/>
      <c r="Q252" s="95"/>
      <c r="R252" s="95"/>
      <c r="S252" s="95"/>
    </row>
    <row r="253" spans="7:19" ht="15.75" customHeight="1">
      <c r="G253" s="95"/>
      <c r="K253" s="95"/>
      <c r="L253" s="95"/>
      <c r="M253" s="95"/>
      <c r="N253" s="95"/>
      <c r="O253" s="95"/>
      <c r="P253" s="95"/>
      <c r="Q253" s="95"/>
      <c r="R253" s="95"/>
      <c r="S253" s="95"/>
    </row>
    <row r="254" spans="7:19" ht="15.75" customHeight="1">
      <c r="G254" s="95"/>
      <c r="K254" s="95"/>
      <c r="L254" s="95"/>
      <c r="M254" s="95"/>
      <c r="N254" s="95"/>
      <c r="O254" s="95"/>
      <c r="P254" s="95"/>
      <c r="Q254" s="95"/>
      <c r="R254" s="95"/>
      <c r="S254" s="95"/>
    </row>
    <row r="255" spans="7:19" ht="15.75" customHeight="1">
      <c r="G255" s="95"/>
      <c r="K255" s="95"/>
      <c r="L255" s="95"/>
      <c r="M255" s="95"/>
      <c r="N255" s="95"/>
      <c r="O255" s="95"/>
      <c r="P255" s="95"/>
      <c r="Q255" s="95"/>
      <c r="R255" s="95"/>
      <c r="S255" s="95"/>
    </row>
    <row r="256" spans="7:19" ht="15.75" customHeight="1">
      <c r="G256" s="95"/>
      <c r="K256" s="95"/>
      <c r="L256" s="95"/>
      <c r="M256" s="95"/>
      <c r="N256" s="95"/>
      <c r="O256" s="95"/>
      <c r="P256" s="95"/>
      <c r="Q256" s="95"/>
      <c r="R256" s="95"/>
      <c r="S256" s="95"/>
    </row>
    <row r="257" spans="7:19" ht="15.75" customHeight="1">
      <c r="G257" s="95"/>
      <c r="K257" s="95"/>
      <c r="L257" s="95"/>
      <c r="M257" s="95"/>
      <c r="N257" s="95"/>
      <c r="O257" s="95"/>
      <c r="P257" s="95"/>
      <c r="Q257" s="95"/>
      <c r="R257" s="95"/>
      <c r="S257" s="95"/>
    </row>
    <row r="258" spans="7:19" ht="15.75" customHeight="1">
      <c r="G258" s="95"/>
      <c r="K258" s="95"/>
      <c r="L258" s="95"/>
      <c r="M258" s="95"/>
      <c r="N258" s="95"/>
      <c r="O258" s="95"/>
      <c r="P258" s="95"/>
      <c r="Q258" s="95"/>
      <c r="R258" s="95"/>
      <c r="S258" s="95"/>
    </row>
    <row r="259" spans="7:19" ht="15.75" customHeight="1">
      <c r="G259" s="95"/>
      <c r="K259" s="95"/>
      <c r="L259" s="95"/>
      <c r="M259" s="95"/>
      <c r="N259" s="95"/>
      <c r="O259" s="95"/>
      <c r="P259" s="95"/>
      <c r="Q259" s="95"/>
      <c r="R259" s="95"/>
      <c r="S259" s="95"/>
    </row>
    <row r="260" spans="7:19" ht="15.75" customHeight="1">
      <c r="G260" s="95"/>
      <c r="K260" s="95"/>
      <c r="L260" s="95"/>
      <c r="M260" s="95"/>
      <c r="N260" s="95"/>
      <c r="O260" s="95"/>
      <c r="P260" s="95"/>
      <c r="Q260" s="95"/>
      <c r="R260" s="95"/>
      <c r="S260" s="95"/>
    </row>
    <row r="261" spans="7:19" ht="15.75" customHeight="1">
      <c r="G261" s="95"/>
      <c r="K261" s="95"/>
      <c r="L261" s="95"/>
      <c r="M261" s="95"/>
      <c r="N261" s="95"/>
      <c r="O261" s="95"/>
      <c r="P261" s="95"/>
      <c r="Q261" s="95"/>
      <c r="R261" s="95"/>
      <c r="S261" s="95"/>
    </row>
    <row r="262" spans="7:19" ht="15.75" customHeight="1">
      <c r="G262" s="95"/>
      <c r="K262" s="95"/>
      <c r="L262" s="95"/>
      <c r="M262" s="95"/>
      <c r="N262" s="95"/>
      <c r="O262" s="95"/>
      <c r="P262" s="95"/>
      <c r="Q262" s="95"/>
      <c r="R262" s="95"/>
      <c r="S262" s="95"/>
    </row>
    <row r="263" spans="7:19" ht="15.75" customHeight="1">
      <c r="G263" s="95"/>
      <c r="K263" s="95"/>
      <c r="L263" s="95"/>
      <c r="M263" s="95"/>
      <c r="N263" s="95"/>
      <c r="O263" s="95"/>
      <c r="P263" s="95"/>
      <c r="Q263" s="95"/>
      <c r="R263" s="95"/>
      <c r="S263" s="95"/>
    </row>
    <row r="264" spans="7:19" ht="15.75" customHeight="1">
      <c r="G264" s="95"/>
      <c r="K264" s="95"/>
      <c r="L264" s="95"/>
      <c r="M264" s="95"/>
      <c r="N264" s="95"/>
      <c r="O264" s="95"/>
      <c r="P264" s="95"/>
      <c r="Q264" s="95"/>
      <c r="R264" s="95"/>
      <c r="S264" s="95"/>
    </row>
    <row r="265" spans="7:19" ht="15.75" customHeight="1">
      <c r="G265" s="95"/>
      <c r="K265" s="95"/>
      <c r="L265" s="95"/>
      <c r="M265" s="95"/>
      <c r="N265" s="95"/>
      <c r="O265" s="95"/>
      <c r="P265" s="95"/>
      <c r="Q265" s="95"/>
      <c r="R265" s="95"/>
      <c r="S265" s="95"/>
    </row>
    <row r="266" spans="7:19" ht="15.75" customHeight="1">
      <c r="G266" s="95"/>
      <c r="K266" s="95"/>
      <c r="L266" s="95"/>
      <c r="M266" s="95"/>
      <c r="N266" s="95"/>
      <c r="O266" s="95"/>
      <c r="P266" s="95"/>
      <c r="Q266" s="95"/>
      <c r="R266" s="95"/>
      <c r="S266" s="95"/>
    </row>
    <row r="267" spans="7:19" ht="15.75" customHeight="1">
      <c r="G267" s="95"/>
      <c r="K267" s="95"/>
      <c r="L267" s="95"/>
      <c r="M267" s="95"/>
      <c r="N267" s="95"/>
      <c r="O267" s="95"/>
      <c r="P267" s="95"/>
      <c r="Q267" s="95"/>
      <c r="R267" s="95"/>
      <c r="S267" s="95"/>
    </row>
    <row r="268" spans="7:19" ht="15.75" customHeight="1">
      <c r="G268" s="95"/>
      <c r="K268" s="95"/>
      <c r="L268" s="95"/>
      <c r="M268" s="95"/>
      <c r="N268" s="95"/>
      <c r="O268" s="95"/>
      <c r="P268" s="95"/>
      <c r="Q268" s="95"/>
      <c r="R268" s="95"/>
      <c r="S268" s="95"/>
    </row>
    <row r="269" spans="7:19" ht="15.75" customHeight="1">
      <c r="G269" s="95"/>
      <c r="K269" s="95"/>
      <c r="L269" s="95"/>
      <c r="M269" s="95"/>
      <c r="N269" s="95"/>
      <c r="O269" s="95"/>
      <c r="P269" s="95"/>
      <c r="Q269" s="95"/>
      <c r="R269" s="95"/>
      <c r="S269" s="95"/>
    </row>
    <row r="270" spans="7:19" ht="15.75" customHeight="1">
      <c r="G270" s="95"/>
      <c r="K270" s="95"/>
      <c r="L270" s="95"/>
      <c r="M270" s="95"/>
      <c r="N270" s="95"/>
      <c r="O270" s="95"/>
      <c r="P270" s="95"/>
      <c r="Q270" s="95"/>
      <c r="R270" s="95"/>
      <c r="S270" s="95"/>
    </row>
    <row r="271" spans="7:19" ht="15.75" customHeight="1">
      <c r="G271" s="95"/>
      <c r="K271" s="95"/>
      <c r="L271" s="95"/>
      <c r="M271" s="95"/>
      <c r="N271" s="95"/>
      <c r="O271" s="95"/>
      <c r="P271" s="95"/>
      <c r="Q271" s="95"/>
      <c r="R271" s="95"/>
      <c r="S271" s="95"/>
    </row>
    <row r="272" spans="7:19" ht="15.75" customHeight="1">
      <c r="G272" s="95"/>
      <c r="K272" s="95"/>
      <c r="L272" s="95"/>
      <c r="M272" s="95"/>
      <c r="N272" s="95"/>
      <c r="O272" s="95"/>
      <c r="P272" s="95"/>
      <c r="Q272" s="95"/>
      <c r="R272" s="95"/>
      <c r="S272" s="95"/>
    </row>
    <row r="273" spans="7:19" ht="15.75" customHeight="1">
      <c r="G273" s="95"/>
      <c r="K273" s="95"/>
      <c r="L273" s="95"/>
      <c r="M273" s="95"/>
      <c r="N273" s="95"/>
      <c r="O273" s="95"/>
      <c r="P273" s="95"/>
      <c r="Q273" s="95"/>
      <c r="R273" s="95"/>
      <c r="S273" s="95"/>
    </row>
    <row r="274" spans="7:19" ht="15.75" customHeight="1">
      <c r="G274" s="95"/>
      <c r="K274" s="95"/>
      <c r="L274" s="95"/>
      <c r="M274" s="95"/>
      <c r="N274" s="95"/>
      <c r="O274" s="95"/>
      <c r="P274" s="95"/>
      <c r="Q274" s="95"/>
      <c r="R274" s="95"/>
      <c r="S274" s="95"/>
    </row>
    <row r="275" spans="7:19" ht="15.75" customHeight="1">
      <c r="G275" s="95"/>
      <c r="K275" s="95"/>
      <c r="L275" s="95"/>
      <c r="M275" s="95"/>
      <c r="N275" s="95"/>
      <c r="O275" s="95"/>
      <c r="P275" s="95"/>
      <c r="Q275" s="95"/>
      <c r="R275" s="95"/>
      <c r="S275" s="95"/>
    </row>
    <row r="276" spans="7:19" ht="15.75" customHeight="1">
      <c r="G276" s="95"/>
      <c r="K276" s="95"/>
      <c r="L276" s="95"/>
      <c r="M276" s="95"/>
      <c r="N276" s="95"/>
      <c r="O276" s="95"/>
      <c r="P276" s="95"/>
      <c r="Q276" s="95"/>
      <c r="R276" s="95"/>
      <c r="S276" s="95"/>
    </row>
    <row r="277" spans="7:19" ht="15.75" customHeight="1">
      <c r="G277" s="95"/>
      <c r="K277" s="95"/>
      <c r="L277" s="95"/>
      <c r="M277" s="95"/>
      <c r="N277" s="95"/>
      <c r="O277" s="95"/>
      <c r="P277" s="95"/>
      <c r="Q277" s="95"/>
      <c r="R277" s="95"/>
      <c r="S277" s="95"/>
    </row>
    <row r="278" spans="7:19" ht="15.75" customHeight="1">
      <c r="G278" s="95"/>
      <c r="K278" s="95"/>
      <c r="L278" s="95"/>
      <c r="M278" s="95"/>
      <c r="N278" s="95"/>
      <c r="O278" s="95"/>
      <c r="P278" s="95"/>
      <c r="Q278" s="95"/>
      <c r="R278" s="95"/>
      <c r="S278" s="95"/>
    </row>
    <row r="279" spans="7:19" ht="15.75" customHeight="1">
      <c r="G279" s="95"/>
      <c r="K279" s="95"/>
      <c r="L279" s="95"/>
      <c r="M279" s="95"/>
      <c r="N279" s="95"/>
      <c r="O279" s="95"/>
      <c r="P279" s="95"/>
      <c r="Q279" s="95"/>
      <c r="R279" s="95"/>
      <c r="S279" s="95"/>
    </row>
    <row r="280" spans="7:19" ht="15.75" customHeight="1">
      <c r="G280" s="95"/>
      <c r="K280" s="95"/>
      <c r="L280" s="95"/>
      <c r="M280" s="95"/>
      <c r="N280" s="95"/>
      <c r="O280" s="95"/>
      <c r="P280" s="95"/>
      <c r="Q280" s="95"/>
      <c r="R280" s="95"/>
      <c r="S280" s="95"/>
    </row>
    <row r="281" spans="7:19" ht="15.75" customHeight="1">
      <c r="G281" s="95"/>
      <c r="K281" s="95"/>
      <c r="L281" s="95"/>
      <c r="M281" s="95"/>
      <c r="N281" s="95"/>
      <c r="O281" s="95"/>
      <c r="P281" s="95"/>
      <c r="Q281" s="95"/>
      <c r="R281" s="95"/>
      <c r="S281" s="95"/>
    </row>
    <row r="282" spans="7:19" ht="15.75" customHeight="1">
      <c r="G282" s="95"/>
      <c r="K282" s="95"/>
      <c r="L282" s="95"/>
      <c r="M282" s="95"/>
      <c r="N282" s="95"/>
      <c r="O282" s="95"/>
      <c r="P282" s="95"/>
      <c r="Q282" s="95"/>
      <c r="R282" s="95"/>
      <c r="S282" s="95"/>
    </row>
    <row r="283" spans="7:19" ht="15.75" customHeight="1">
      <c r="G283" s="95"/>
      <c r="K283" s="95"/>
      <c r="L283" s="95"/>
      <c r="M283" s="95"/>
      <c r="N283" s="95"/>
      <c r="O283" s="95"/>
      <c r="P283" s="95"/>
      <c r="Q283" s="95"/>
      <c r="R283" s="95"/>
      <c r="S283" s="95"/>
    </row>
    <row r="284" spans="7:19" ht="15.75" customHeight="1">
      <c r="G284" s="95"/>
      <c r="K284" s="95"/>
      <c r="L284" s="95"/>
      <c r="M284" s="95"/>
      <c r="N284" s="95"/>
      <c r="O284" s="95"/>
      <c r="P284" s="95"/>
      <c r="Q284" s="95"/>
      <c r="R284" s="95"/>
      <c r="S284" s="95"/>
    </row>
    <row r="285" spans="7:19" ht="15.75" customHeight="1">
      <c r="G285" s="95"/>
      <c r="K285" s="95"/>
      <c r="L285" s="95"/>
      <c r="M285" s="95"/>
      <c r="N285" s="95"/>
      <c r="O285" s="95"/>
      <c r="P285" s="95"/>
      <c r="Q285" s="95"/>
      <c r="R285" s="95"/>
      <c r="S285" s="95"/>
    </row>
    <row r="286" spans="7:19" ht="15.75" customHeight="1">
      <c r="G286" s="95"/>
      <c r="K286" s="95"/>
      <c r="L286" s="95"/>
      <c r="M286" s="95"/>
      <c r="N286" s="95"/>
      <c r="O286" s="95"/>
      <c r="P286" s="95"/>
      <c r="Q286" s="95"/>
      <c r="R286" s="95"/>
      <c r="S286" s="95"/>
    </row>
    <row r="287" spans="7:19" ht="15.75" customHeight="1">
      <c r="G287" s="95"/>
      <c r="K287" s="95"/>
      <c r="L287" s="95"/>
      <c r="M287" s="95"/>
      <c r="N287" s="95"/>
      <c r="O287" s="95"/>
      <c r="P287" s="95"/>
      <c r="Q287" s="95"/>
      <c r="R287" s="95"/>
      <c r="S287" s="95"/>
    </row>
    <row r="288" spans="7:19" ht="15.75" customHeight="1">
      <c r="G288" s="95"/>
      <c r="K288" s="95"/>
      <c r="L288" s="95"/>
      <c r="M288" s="95"/>
      <c r="N288" s="95"/>
      <c r="O288" s="95"/>
      <c r="P288" s="95"/>
      <c r="Q288" s="95"/>
      <c r="R288" s="95"/>
      <c r="S288" s="95"/>
    </row>
    <row r="289" spans="7:19" ht="15.75" customHeight="1">
      <c r="G289" s="95"/>
      <c r="K289" s="95"/>
      <c r="L289" s="95"/>
      <c r="M289" s="95"/>
      <c r="N289" s="95"/>
      <c r="O289" s="95"/>
      <c r="P289" s="95"/>
      <c r="Q289" s="95"/>
      <c r="R289" s="95"/>
      <c r="S289" s="95"/>
    </row>
    <row r="290" spans="7:19" ht="15.75" customHeight="1">
      <c r="G290" s="95"/>
      <c r="K290" s="95"/>
      <c r="L290" s="95"/>
      <c r="M290" s="95"/>
      <c r="N290" s="95"/>
      <c r="O290" s="95"/>
      <c r="P290" s="95"/>
      <c r="Q290" s="95"/>
      <c r="R290" s="95"/>
      <c r="S290" s="95"/>
    </row>
    <row r="291" spans="7:19" ht="15.75" customHeight="1">
      <c r="G291" s="95"/>
      <c r="K291" s="95"/>
      <c r="L291" s="95"/>
      <c r="M291" s="95"/>
      <c r="N291" s="95"/>
      <c r="O291" s="95"/>
      <c r="P291" s="95"/>
      <c r="Q291" s="95"/>
      <c r="R291" s="95"/>
      <c r="S291" s="95"/>
    </row>
    <row r="292" spans="7:19" ht="15.75" customHeight="1">
      <c r="G292" s="95"/>
      <c r="K292" s="95"/>
      <c r="L292" s="95"/>
      <c r="M292" s="95"/>
      <c r="N292" s="95"/>
      <c r="O292" s="95"/>
      <c r="P292" s="95"/>
      <c r="Q292" s="95"/>
      <c r="R292" s="95"/>
      <c r="S292" s="95"/>
    </row>
    <row r="293" spans="7:19" ht="15.75" customHeight="1">
      <c r="G293" s="95"/>
      <c r="K293" s="95"/>
      <c r="L293" s="95"/>
      <c r="M293" s="95"/>
      <c r="N293" s="95"/>
      <c r="O293" s="95"/>
      <c r="P293" s="95"/>
      <c r="Q293" s="95"/>
      <c r="R293" s="95"/>
      <c r="S293" s="95"/>
    </row>
    <row r="294" spans="7:19" ht="15.75" customHeight="1">
      <c r="G294" s="95"/>
      <c r="K294" s="95"/>
      <c r="L294" s="95"/>
      <c r="M294" s="95"/>
      <c r="N294" s="95"/>
      <c r="O294" s="95"/>
      <c r="P294" s="95"/>
      <c r="Q294" s="95"/>
      <c r="R294" s="95"/>
      <c r="S294" s="95"/>
    </row>
    <row r="295" spans="7:19" ht="15.75" customHeight="1">
      <c r="G295" s="95"/>
      <c r="K295" s="95"/>
      <c r="L295" s="95"/>
      <c r="M295" s="95"/>
      <c r="N295" s="95"/>
      <c r="O295" s="95"/>
      <c r="P295" s="95"/>
      <c r="Q295" s="95"/>
      <c r="R295" s="95"/>
      <c r="S295" s="95"/>
    </row>
    <row r="296" spans="7:19" ht="15.75" customHeight="1">
      <c r="G296" s="95"/>
      <c r="K296" s="95"/>
      <c r="L296" s="95"/>
      <c r="M296" s="95"/>
      <c r="N296" s="95"/>
      <c r="O296" s="95"/>
      <c r="P296" s="95"/>
      <c r="Q296" s="95"/>
      <c r="R296" s="95"/>
      <c r="S296" s="95"/>
    </row>
    <row r="297" spans="7:19" ht="15.75" customHeight="1">
      <c r="G297" s="95"/>
      <c r="K297" s="95"/>
      <c r="L297" s="95"/>
      <c r="M297" s="95"/>
      <c r="N297" s="95"/>
      <c r="O297" s="95"/>
      <c r="P297" s="95"/>
      <c r="Q297" s="95"/>
      <c r="R297" s="95"/>
      <c r="S297" s="95"/>
    </row>
    <row r="298" spans="7:19" ht="15.75" customHeight="1">
      <c r="G298" s="95"/>
      <c r="K298" s="95"/>
      <c r="L298" s="95"/>
      <c r="M298" s="95"/>
      <c r="N298" s="95"/>
      <c r="O298" s="95"/>
      <c r="P298" s="95"/>
      <c r="Q298" s="95"/>
      <c r="R298" s="95"/>
      <c r="S298" s="95"/>
    </row>
    <row r="299" spans="7:19" ht="15.75" customHeight="1">
      <c r="G299" s="95"/>
      <c r="K299" s="95"/>
      <c r="L299" s="95"/>
      <c r="M299" s="95"/>
      <c r="N299" s="95"/>
      <c r="O299" s="95"/>
      <c r="P299" s="95"/>
      <c r="Q299" s="95"/>
      <c r="R299" s="95"/>
      <c r="S299" s="95"/>
    </row>
    <row r="300" spans="7:19" ht="15.75" customHeight="1">
      <c r="G300" s="95"/>
      <c r="K300" s="95"/>
      <c r="L300" s="95"/>
      <c r="M300" s="95"/>
      <c r="N300" s="95"/>
      <c r="O300" s="95"/>
      <c r="P300" s="95"/>
      <c r="Q300" s="95"/>
      <c r="R300" s="95"/>
      <c r="S300" s="95"/>
    </row>
    <row r="301" spans="7:19" ht="15.75" customHeight="1">
      <c r="G301" s="95"/>
      <c r="K301" s="95"/>
      <c r="L301" s="95"/>
      <c r="M301" s="95"/>
      <c r="N301" s="95"/>
      <c r="O301" s="95"/>
      <c r="P301" s="95"/>
      <c r="Q301" s="95"/>
      <c r="R301" s="95"/>
      <c r="S301" s="95"/>
    </row>
    <row r="302" spans="7:19" ht="15.75" customHeight="1">
      <c r="G302" s="95"/>
      <c r="K302" s="95"/>
      <c r="L302" s="95"/>
      <c r="M302" s="95"/>
      <c r="N302" s="95"/>
      <c r="O302" s="95"/>
      <c r="P302" s="95"/>
      <c r="Q302" s="95"/>
      <c r="R302" s="95"/>
      <c r="S302" s="95"/>
    </row>
    <row r="303" spans="7:19" ht="15.75" customHeight="1">
      <c r="G303" s="95"/>
      <c r="K303" s="95"/>
      <c r="L303" s="95"/>
      <c r="M303" s="95"/>
      <c r="N303" s="95"/>
      <c r="O303" s="95"/>
      <c r="P303" s="95"/>
      <c r="Q303" s="95"/>
      <c r="R303" s="95"/>
      <c r="S303" s="95"/>
    </row>
    <row r="304" spans="7:19" ht="15.75" customHeight="1">
      <c r="G304" s="95"/>
      <c r="K304" s="95"/>
      <c r="L304" s="95"/>
      <c r="M304" s="95"/>
      <c r="N304" s="95"/>
      <c r="O304" s="95"/>
      <c r="P304" s="95"/>
      <c r="Q304" s="95"/>
      <c r="R304" s="95"/>
      <c r="S304" s="95"/>
    </row>
    <row r="305" spans="7:19" ht="15.75" customHeight="1">
      <c r="G305" s="95"/>
      <c r="K305" s="95"/>
      <c r="L305" s="95"/>
      <c r="M305" s="95"/>
      <c r="N305" s="95"/>
      <c r="O305" s="95"/>
      <c r="P305" s="95"/>
      <c r="Q305" s="95"/>
      <c r="R305" s="95"/>
      <c r="S305" s="95"/>
    </row>
    <row r="306" spans="7:19" ht="15.75" customHeight="1">
      <c r="G306" s="95"/>
      <c r="K306" s="95"/>
      <c r="L306" s="95"/>
      <c r="M306" s="95"/>
      <c r="N306" s="95"/>
      <c r="O306" s="95"/>
      <c r="P306" s="95"/>
      <c r="Q306" s="95"/>
      <c r="R306" s="95"/>
      <c r="S306" s="95"/>
    </row>
    <row r="307" spans="7:19" ht="15.75" customHeight="1">
      <c r="G307" s="95"/>
      <c r="K307" s="95"/>
      <c r="L307" s="95"/>
      <c r="M307" s="95"/>
      <c r="N307" s="95"/>
      <c r="O307" s="95"/>
      <c r="P307" s="95"/>
      <c r="Q307" s="95"/>
      <c r="R307" s="95"/>
      <c r="S307" s="95"/>
    </row>
    <row r="308" spans="7:19" ht="15.75" customHeight="1">
      <c r="G308" s="95"/>
      <c r="K308" s="95"/>
      <c r="L308" s="95"/>
      <c r="M308" s="95"/>
      <c r="N308" s="95"/>
      <c r="O308" s="95"/>
      <c r="P308" s="95"/>
      <c r="Q308" s="95"/>
      <c r="R308" s="95"/>
      <c r="S308" s="95"/>
    </row>
    <row r="309" spans="7:19" ht="15.75" customHeight="1">
      <c r="G309" s="95"/>
      <c r="K309" s="95"/>
      <c r="L309" s="95"/>
      <c r="M309" s="95"/>
      <c r="N309" s="95"/>
      <c r="O309" s="95"/>
      <c r="P309" s="95"/>
      <c r="Q309" s="95"/>
      <c r="R309" s="95"/>
      <c r="S309" s="95"/>
    </row>
    <row r="310" spans="7:19" ht="15.75" customHeight="1">
      <c r="G310" s="95"/>
      <c r="K310" s="95"/>
      <c r="L310" s="95"/>
      <c r="M310" s="95"/>
      <c r="N310" s="95"/>
      <c r="O310" s="95"/>
      <c r="P310" s="95"/>
      <c r="Q310" s="95"/>
      <c r="R310" s="95"/>
      <c r="S310" s="95"/>
    </row>
    <row r="311" spans="7:19" ht="15.75" customHeight="1">
      <c r="G311" s="95"/>
      <c r="K311" s="95"/>
      <c r="L311" s="95"/>
      <c r="M311" s="95"/>
      <c r="N311" s="95"/>
      <c r="O311" s="95"/>
      <c r="P311" s="95"/>
      <c r="Q311" s="95"/>
      <c r="R311" s="95"/>
      <c r="S311" s="95"/>
    </row>
    <row r="312" spans="7:19" ht="15.75" customHeight="1">
      <c r="G312" s="95"/>
      <c r="K312" s="95"/>
      <c r="L312" s="95"/>
      <c r="M312" s="95"/>
      <c r="N312" s="95"/>
      <c r="O312" s="95"/>
      <c r="P312" s="95"/>
      <c r="Q312" s="95"/>
      <c r="R312" s="95"/>
      <c r="S312" s="95"/>
    </row>
    <row r="313" spans="7:19" ht="15.75" customHeight="1">
      <c r="G313" s="95"/>
      <c r="K313" s="95"/>
      <c r="L313" s="95"/>
      <c r="M313" s="95"/>
      <c r="N313" s="95"/>
      <c r="O313" s="95"/>
      <c r="P313" s="95"/>
      <c r="Q313" s="95"/>
      <c r="R313" s="95"/>
      <c r="S313" s="95"/>
    </row>
    <row r="314" spans="7:19" ht="15.75" customHeight="1">
      <c r="G314" s="95"/>
      <c r="K314" s="95"/>
      <c r="L314" s="95"/>
      <c r="M314" s="95"/>
      <c r="N314" s="95"/>
      <c r="O314" s="95"/>
      <c r="P314" s="95"/>
      <c r="Q314" s="95"/>
      <c r="R314" s="95"/>
      <c r="S314" s="95"/>
    </row>
    <row r="315" spans="7:19" ht="15.75" customHeight="1">
      <c r="G315" s="95"/>
      <c r="K315" s="95"/>
      <c r="L315" s="95"/>
      <c r="M315" s="95"/>
      <c r="N315" s="95"/>
      <c r="O315" s="95"/>
      <c r="P315" s="95"/>
      <c r="Q315" s="95"/>
      <c r="R315" s="95"/>
      <c r="S315" s="95"/>
    </row>
    <row r="316" spans="7:19" ht="15.75" customHeight="1">
      <c r="G316" s="95"/>
      <c r="K316" s="95"/>
      <c r="L316" s="95"/>
      <c r="M316" s="95"/>
      <c r="N316" s="95"/>
      <c r="O316" s="95"/>
      <c r="P316" s="95"/>
      <c r="Q316" s="95"/>
      <c r="R316" s="95"/>
      <c r="S316" s="95"/>
    </row>
    <row r="317" spans="7:19" ht="15.75" customHeight="1">
      <c r="G317" s="95"/>
      <c r="K317" s="95"/>
      <c r="L317" s="95"/>
      <c r="M317" s="95"/>
      <c r="N317" s="95"/>
      <c r="O317" s="95"/>
      <c r="P317" s="95"/>
      <c r="Q317" s="95"/>
      <c r="R317" s="95"/>
      <c r="S317" s="95"/>
    </row>
    <row r="318" spans="7:19" ht="15.75" customHeight="1">
      <c r="G318" s="95"/>
      <c r="K318" s="95"/>
      <c r="L318" s="95"/>
      <c r="M318" s="95"/>
      <c r="N318" s="95"/>
      <c r="O318" s="95"/>
      <c r="P318" s="95"/>
      <c r="Q318" s="95"/>
      <c r="R318" s="95"/>
      <c r="S318" s="95"/>
    </row>
    <row r="319" spans="7:19" ht="15.75" customHeight="1">
      <c r="G319" s="95"/>
      <c r="K319" s="95"/>
      <c r="L319" s="95"/>
      <c r="M319" s="95"/>
      <c r="N319" s="95"/>
      <c r="O319" s="95"/>
      <c r="P319" s="95"/>
      <c r="Q319" s="95"/>
      <c r="R319" s="95"/>
      <c r="S319" s="95"/>
    </row>
    <row r="320" spans="7:19" ht="15.75" customHeight="1">
      <c r="G320" s="95"/>
      <c r="K320" s="95"/>
      <c r="L320" s="95"/>
      <c r="M320" s="95"/>
      <c r="N320" s="95"/>
      <c r="O320" s="95"/>
      <c r="P320" s="95"/>
      <c r="Q320" s="95"/>
      <c r="R320" s="95"/>
      <c r="S320" s="95"/>
    </row>
    <row r="321" spans="7:19" ht="15.75" customHeight="1">
      <c r="G321" s="95"/>
      <c r="K321" s="95"/>
      <c r="L321" s="95"/>
      <c r="M321" s="95"/>
      <c r="N321" s="95"/>
      <c r="O321" s="95"/>
      <c r="P321" s="95"/>
      <c r="Q321" s="95"/>
      <c r="R321" s="95"/>
      <c r="S321" s="95"/>
    </row>
    <row r="322" spans="7:19" ht="15.75" customHeight="1">
      <c r="G322" s="95"/>
      <c r="K322" s="95"/>
      <c r="L322" s="95"/>
      <c r="M322" s="95"/>
      <c r="N322" s="95"/>
      <c r="O322" s="95"/>
      <c r="P322" s="95"/>
      <c r="Q322" s="95"/>
      <c r="R322" s="95"/>
      <c r="S322" s="95"/>
    </row>
    <row r="323" spans="7:19" ht="15.75" customHeight="1">
      <c r="G323" s="95"/>
      <c r="K323" s="95"/>
      <c r="L323" s="95"/>
      <c r="M323" s="95"/>
      <c r="N323" s="95"/>
      <c r="O323" s="95"/>
      <c r="P323" s="95"/>
      <c r="Q323" s="95"/>
      <c r="R323" s="95"/>
      <c r="S323" s="95"/>
    </row>
    <row r="324" spans="7:19" ht="15.75" customHeight="1">
      <c r="G324" s="95"/>
      <c r="K324" s="95"/>
      <c r="L324" s="95"/>
      <c r="M324" s="95"/>
      <c r="N324" s="95"/>
      <c r="O324" s="95"/>
      <c r="P324" s="95"/>
      <c r="Q324" s="95"/>
      <c r="R324" s="95"/>
      <c r="S324" s="95"/>
    </row>
    <row r="325" spans="7:19" ht="15.75" customHeight="1">
      <c r="G325" s="95"/>
      <c r="K325" s="95"/>
      <c r="L325" s="95"/>
      <c r="M325" s="95"/>
      <c r="N325" s="95"/>
      <c r="O325" s="95"/>
      <c r="P325" s="95"/>
      <c r="Q325" s="95"/>
      <c r="R325" s="95"/>
      <c r="S325" s="95"/>
    </row>
    <row r="326" spans="7:19" ht="15.75" customHeight="1">
      <c r="G326" s="95"/>
      <c r="K326" s="95"/>
      <c r="L326" s="95"/>
      <c r="M326" s="95"/>
      <c r="N326" s="95"/>
      <c r="O326" s="95"/>
      <c r="P326" s="95"/>
      <c r="Q326" s="95"/>
      <c r="R326" s="95"/>
      <c r="S326" s="95"/>
    </row>
    <row r="327" spans="7:19" ht="15.75" customHeight="1">
      <c r="G327" s="95"/>
      <c r="K327" s="95"/>
      <c r="L327" s="95"/>
      <c r="M327" s="95"/>
      <c r="N327" s="95"/>
      <c r="O327" s="95"/>
      <c r="P327" s="95"/>
      <c r="Q327" s="95"/>
      <c r="R327" s="95"/>
      <c r="S327" s="95"/>
    </row>
    <row r="328" spans="7:19" ht="15.75" customHeight="1">
      <c r="G328" s="95"/>
      <c r="K328" s="95"/>
      <c r="L328" s="95"/>
      <c r="M328" s="95"/>
      <c r="N328" s="95"/>
      <c r="O328" s="95"/>
      <c r="P328" s="95"/>
      <c r="Q328" s="95"/>
      <c r="R328" s="95"/>
      <c r="S328" s="95"/>
    </row>
    <row r="329" spans="7:19" ht="15.75" customHeight="1">
      <c r="G329" s="95"/>
      <c r="K329" s="95"/>
      <c r="L329" s="95"/>
      <c r="M329" s="95"/>
      <c r="N329" s="95"/>
      <c r="O329" s="95"/>
      <c r="P329" s="95"/>
      <c r="Q329" s="95"/>
      <c r="R329" s="95"/>
      <c r="S329" s="95"/>
    </row>
    <row r="330" spans="7:19" ht="15.75" customHeight="1">
      <c r="G330" s="95"/>
      <c r="K330" s="95"/>
      <c r="L330" s="95"/>
      <c r="M330" s="95"/>
      <c r="N330" s="95"/>
      <c r="O330" s="95"/>
      <c r="P330" s="95"/>
      <c r="Q330" s="95"/>
      <c r="R330" s="95"/>
      <c r="S330" s="95"/>
    </row>
    <row r="331" spans="7:19" ht="15.75" customHeight="1">
      <c r="G331" s="95"/>
      <c r="K331" s="95"/>
      <c r="L331" s="95"/>
      <c r="M331" s="95"/>
      <c r="N331" s="95"/>
      <c r="O331" s="95"/>
      <c r="P331" s="95"/>
      <c r="Q331" s="95"/>
      <c r="R331" s="95"/>
      <c r="S331" s="95"/>
    </row>
    <row r="332" spans="7:19" ht="15.75" customHeight="1">
      <c r="G332" s="95"/>
      <c r="K332" s="95"/>
      <c r="L332" s="95"/>
      <c r="M332" s="95"/>
      <c r="N332" s="95"/>
      <c r="O332" s="95"/>
      <c r="P332" s="95"/>
      <c r="Q332" s="95"/>
      <c r="R332" s="95"/>
      <c r="S332" s="95"/>
    </row>
    <row r="333" spans="7:19" ht="15.75" customHeight="1">
      <c r="G333" s="95"/>
      <c r="K333" s="95"/>
      <c r="L333" s="95"/>
      <c r="M333" s="95"/>
      <c r="N333" s="95"/>
      <c r="O333" s="95"/>
      <c r="P333" s="95"/>
      <c r="Q333" s="95"/>
      <c r="R333" s="95"/>
      <c r="S333" s="95"/>
    </row>
    <row r="334" spans="7:19" ht="15.75" customHeight="1">
      <c r="G334" s="95"/>
      <c r="K334" s="95"/>
      <c r="L334" s="95"/>
      <c r="M334" s="95"/>
      <c r="N334" s="95"/>
      <c r="O334" s="95"/>
      <c r="P334" s="95"/>
      <c r="Q334" s="95"/>
      <c r="R334" s="95"/>
      <c r="S334" s="95"/>
    </row>
    <row r="335" spans="7:19" ht="15.75" customHeight="1">
      <c r="G335" s="95"/>
      <c r="K335" s="95"/>
      <c r="L335" s="95"/>
      <c r="M335" s="95"/>
      <c r="N335" s="95"/>
      <c r="O335" s="95"/>
      <c r="P335" s="95"/>
      <c r="Q335" s="95"/>
      <c r="R335" s="95"/>
      <c r="S335" s="95"/>
    </row>
    <row r="336" spans="7:19" ht="15.75" customHeight="1">
      <c r="G336" s="95"/>
      <c r="K336" s="95"/>
      <c r="L336" s="95"/>
      <c r="M336" s="95"/>
      <c r="N336" s="95"/>
      <c r="O336" s="95"/>
      <c r="P336" s="95"/>
      <c r="Q336" s="95"/>
      <c r="R336" s="95"/>
      <c r="S336" s="95"/>
    </row>
    <row r="337" spans="7:19" ht="15.75" customHeight="1">
      <c r="G337" s="95"/>
      <c r="K337" s="95"/>
      <c r="L337" s="95"/>
      <c r="M337" s="95"/>
      <c r="N337" s="95"/>
      <c r="O337" s="95"/>
      <c r="P337" s="95"/>
      <c r="Q337" s="95"/>
      <c r="R337" s="95"/>
      <c r="S337" s="95"/>
    </row>
    <row r="338" spans="7:19" ht="15.75" customHeight="1">
      <c r="G338" s="95"/>
      <c r="K338" s="95"/>
      <c r="L338" s="95"/>
      <c r="M338" s="95"/>
      <c r="N338" s="95"/>
      <c r="O338" s="95"/>
      <c r="P338" s="95"/>
      <c r="Q338" s="95"/>
      <c r="R338" s="95"/>
      <c r="S338" s="95"/>
    </row>
    <row r="339" spans="7:19" ht="15.75" customHeight="1">
      <c r="G339" s="95"/>
      <c r="K339" s="95"/>
      <c r="L339" s="95"/>
      <c r="M339" s="95"/>
      <c r="N339" s="95"/>
      <c r="O339" s="95"/>
      <c r="P339" s="95"/>
      <c r="Q339" s="95"/>
      <c r="R339" s="95"/>
      <c r="S339" s="95"/>
    </row>
    <row r="340" spans="7:19" ht="15.75" customHeight="1">
      <c r="G340" s="95"/>
      <c r="K340" s="95"/>
      <c r="L340" s="95"/>
      <c r="M340" s="95"/>
      <c r="N340" s="95"/>
      <c r="O340" s="95"/>
      <c r="P340" s="95"/>
      <c r="Q340" s="95"/>
      <c r="R340" s="95"/>
      <c r="S340" s="95"/>
    </row>
    <row r="341" spans="7:19" ht="15.75" customHeight="1">
      <c r="G341" s="95"/>
      <c r="K341" s="95"/>
      <c r="L341" s="95"/>
      <c r="M341" s="95"/>
      <c r="N341" s="95"/>
      <c r="O341" s="95"/>
      <c r="P341" s="95"/>
      <c r="Q341" s="95"/>
      <c r="R341" s="95"/>
      <c r="S341" s="95"/>
    </row>
    <row r="342" spans="7:19" ht="15.75" customHeight="1">
      <c r="G342" s="95"/>
      <c r="K342" s="95"/>
      <c r="L342" s="95"/>
      <c r="M342" s="95"/>
      <c r="N342" s="95"/>
      <c r="O342" s="95"/>
      <c r="P342" s="95"/>
      <c r="Q342" s="95"/>
      <c r="R342" s="95"/>
      <c r="S342" s="95"/>
    </row>
    <row r="343" spans="7:19" ht="15.75" customHeight="1">
      <c r="G343" s="95"/>
      <c r="K343" s="95"/>
      <c r="L343" s="95"/>
      <c r="M343" s="95"/>
      <c r="N343" s="95"/>
      <c r="O343" s="95"/>
      <c r="P343" s="95"/>
      <c r="Q343" s="95"/>
      <c r="R343" s="95"/>
      <c r="S343" s="95"/>
    </row>
    <row r="344" spans="7:19" ht="15.75" customHeight="1">
      <c r="G344" s="95"/>
      <c r="K344" s="95"/>
      <c r="L344" s="95"/>
      <c r="M344" s="95"/>
      <c r="N344" s="95"/>
      <c r="O344" s="95"/>
      <c r="P344" s="95"/>
      <c r="Q344" s="95"/>
      <c r="R344" s="95"/>
      <c r="S344" s="95"/>
    </row>
    <row r="345" spans="7:19" ht="15.75" customHeight="1">
      <c r="G345" s="95"/>
      <c r="K345" s="95"/>
      <c r="L345" s="95"/>
      <c r="M345" s="95"/>
      <c r="N345" s="95"/>
      <c r="O345" s="95"/>
      <c r="P345" s="95"/>
      <c r="Q345" s="95"/>
      <c r="R345" s="95"/>
      <c r="S345" s="95"/>
    </row>
    <row r="346" spans="7:19" ht="15.75" customHeight="1">
      <c r="G346" s="95"/>
      <c r="K346" s="95"/>
      <c r="L346" s="95"/>
      <c r="M346" s="95"/>
      <c r="N346" s="95"/>
      <c r="O346" s="95"/>
      <c r="P346" s="95"/>
      <c r="Q346" s="95"/>
      <c r="R346" s="95"/>
      <c r="S346" s="95"/>
    </row>
    <row r="347" spans="7:19" ht="15.75" customHeight="1">
      <c r="G347" s="95"/>
      <c r="K347" s="95"/>
      <c r="L347" s="95"/>
      <c r="M347" s="95"/>
      <c r="N347" s="95"/>
      <c r="O347" s="95"/>
      <c r="P347" s="95"/>
      <c r="Q347" s="95"/>
      <c r="R347" s="95"/>
      <c r="S347" s="95"/>
    </row>
    <row r="348" spans="7:19" ht="15.75" customHeight="1">
      <c r="G348" s="95"/>
      <c r="K348" s="95"/>
      <c r="L348" s="95"/>
      <c r="M348" s="95"/>
      <c r="N348" s="95"/>
      <c r="O348" s="95"/>
      <c r="P348" s="95"/>
      <c r="Q348" s="95"/>
      <c r="R348" s="95"/>
      <c r="S348" s="95"/>
    </row>
    <row r="349" spans="7:19" ht="15.75" customHeight="1">
      <c r="G349" s="95"/>
      <c r="K349" s="95"/>
      <c r="L349" s="95"/>
      <c r="M349" s="95"/>
      <c r="N349" s="95"/>
      <c r="O349" s="95"/>
      <c r="P349" s="95"/>
      <c r="Q349" s="95"/>
      <c r="R349" s="95"/>
      <c r="S349" s="95"/>
    </row>
    <row r="350" spans="7:19" ht="15.75" customHeight="1">
      <c r="G350" s="95"/>
      <c r="K350" s="95"/>
      <c r="L350" s="95"/>
      <c r="M350" s="95"/>
      <c r="N350" s="95"/>
      <c r="O350" s="95"/>
      <c r="P350" s="95"/>
      <c r="Q350" s="95"/>
      <c r="R350" s="95"/>
      <c r="S350" s="95"/>
    </row>
    <row r="351" spans="7:19" ht="15.75" customHeight="1">
      <c r="G351" s="95"/>
      <c r="K351" s="95"/>
      <c r="L351" s="95"/>
      <c r="M351" s="95"/>
      <c r="N351" s="95"/>
      <c r="O351" s="95"/>
      <c r="P351" s="95"/>
      <c r="Q351" s="95"/>
      <c r="R351" s="95"/>
      <c r="S351" s="95"/>
    </row>
    <row r="352" spans="7:19" ht="15.75" customHeight="1">
      <c r="G352" s="95"/>
      <c r="K352" s="95"/>
      <c r="L352" s="95"/>
      <c r="M352" s="95"/>
      <c r="N352" s="95"/>
      <c r="O352" s="95"/>
      <c r="P352" s="95"/>
      <c r="Q352" s="95"/>
      <c r="R352" s="95"/>
      <c r="S352" s="95"/>
    </row>
    <row r="353" spans="7:19" ht="15.75" customHeight="1">
      <c r="G353" s="95"/>
      <c r="K353" s="95"/>
      <c r="L353" s="95"/>
      <c r="M353" s="95"/>
      <c r="N353" s="95"/>
      <c r="O353" s="95"/>
      <c r="P353" s="95"/>
      <c r="Q353" s="95"/>
      <c r="R353" s="95"/>
      <c r="S353" s="95"/>
    </row>
    <row r="354" spans="7:19" ht="15.75" customHeight="1">
      <c r="G354" s="95"/>
      <c r="K354" s="95"/>
      <c r="L354" s="95"/>
      <c r="M354" s="95"/>
      <c r="N354" s="95"/>
      <c r="O354" s="95"/>
      <c r="P354" s="95"/>
      <c r="Q354" s="95"/>
      <c r="R354" s="95"/>
      <c r="S354" s="95"/>
    </row>
    <row r="355" spans="7:19" ht="15.75" customHeight="1">
      <c r="G355" s="95"/>
      <c r="K355" s="95"/>
      <c r="L355" s="95"/>
      <c r="M355" s="95"/>
      <c r="N355" s="95"/>
      <c r="O355" s="95"/>
      <c r="P355" s="95"/>
      <c r="Q355" s="95"/>
      <c r="R355" s="95"/>
      <c r="S355" s="95"/>
    </row>
    <row r="356" spans="7:19" ht="15.75" customHeight="1">
      <c r="G356" s="95"/>
      <c r="K356" s="95"/>
      <c r="L356" s="95"/>
      <c r="M356" s="95"/>
      <c r="N356" s="95"/>
      <c r="O356" s="95"/>
      <c r="P356" s="95"/>
      <c r="Q356" s="95"/>
      <c r="R356" s="95"/>
      <c r="S356" s="95"/>
    </row>
    <row r="357" spans="7:19" ht="15.75" customHeight="1">
      <c r="G357" s="95"/>
      <c r="K357" s="95"/>
      <c r="L357" s="95"/>
      <c r="M357" s="95"/>
      <c r="N357" s="95"/>
      <c r="O357" s="95"/>
      <c r="P357" s="95"/>
      <c r="Q357" s="95"/>
      <c r="R357" s="95"/>
      <c r="S357" s="95"/>
    </row>
    <row r="358" spans="7:19" ht="15.75" customHeight="1">
      <c r="G358" s="95"/>
      <c r="K358" s="95"/>
      <c r="L358" s="95"/>
      <c r="M358" s="95"/>
      <c r="N358" s="95"/>
      <c r="O358" s="95"/>
      <c r="P358" s="95"/>
      <c r="Q358" s="95"/>
      <c r="R358" s="95"/>
      <c r="S358" s="95"/>
    </row>
    <row r="359" spans="7:19" ht="15.75" customHeight="1">
      <c r="G359" s="95"/>
      <c r="K359" s="95"/>
      <c r="L359" s="95"/>
      <c r="M359" s="95"/>
      <c r="N359" s="95"/>
      <c r="O359" s="95"/>
      <c r="P359" s="95"/>
      <c r="Q359" s="95"/>
      <c r="R359" s="95"/>
      <c r="S359" s="95"/>
    </row>
    <row r="360" spans="7:19" ht="15.75" customHeight="1">
      <c r="G360" s="95"/>
      <c r="K360" s="95"/>
      <c r="L360" s="95"/>
      <c r="M360" s="95"/>
      <c r="N360" s="95"/>
      <c r="O360" s="95"/>
      <c r="P360" s="95"/>
      <c r="Q360" s="95"/>
      <c r="R360" s="95"/>
      <c r="S360" s="95"/>
    </row>
    <row r="361" spans="7:19" ht="15.75" customHeight="1">
      <c r="G361" s="95"/>
      <c r="K361" s="95"/>
      <c r="L361" s="95"/>
      <c r="M361" s="95"/>
      <c r="N361" s="95"/>
      <c r="O361" s="95"/>
      <c r="P361" s="95"/>
      <c r="Q361" s="95"/>
      <c r="R361" s="95"/>
      <c r="S361" s="95"/>
    </row>
    <row r="362" spans="7:19" ht="15.75" customHeight="1">
      <c r="G362" s="95"/>
      <c r="K362" s="95"/>
      <c r="L362" s="95"/>
      <c r="M362" s="95"/>
      <c r="N362" s="95"/>
      <c r="O362" s="95"/>
      <c r="P362" s="95"/>
      <c r="Q362" s="95"/>
      <c r="R362" s="95"/>
      <c r="S362" s="95"/>
    </row>
    <row r="363" spans="7:19" ht="15.75" customHeight="1">
      <c r="G363" s="95"/>
      <c r="K363" s="95"/>
      <c r="L363" s="95"/>
      <c r="M363" s="95"/>
      <c r="N363" s="95"/>
      <c r="O363" s="95"/>
      <c r="P363" s="95"/>
      <c r="Q363" s="95"/>
      <c r="R363" s="95"/>
      <c r="S363" s="95"/>
    </row>
    <row r="364" spans="7:19" ht="15.75" customHeight="1">
      <c r="G364" s="95"/>
      <c r="K364" s="95"/>
      <c r="L364" s="95"/>
      <c r="M364" s="95"/>
      <c r="N364" s="95"/>
      <c r="O364" s="95"/>
      <c r="P364" s="95"/>
      <c r="Q364" s="95"/>
      <c r="R364" s="95"/>
      <c r="S364" s="95"/>
    </row>
    <row r="365" spans="7:19" ht="15.75" customHeight="1">
      <c r="G365" s="95"/>
      <c r="K365" s="95"/>
      <c r="L365" s="95"/>
      <c r="M365" s="95"/>
      <c r="N365" s="95"/>
      <c r="O365" s="95"/>
      <c r="P365" s="95"/>
      <c r="Q365" s="95"/>
      <c r="R365" s="95"/>
      <c r="S365" s="95"/>
    </row>
    <row r="366" spans="7:19" ht="15.75" customHeight="1">
      <c r="G366" s="95"/>
      <c r="K366" s="95"/>
      <c r="L366" s="95"/>
      <c r="M366" s="95"/>
      <c r="N366" s="95"/>
      <c r="O366" s="95"/>
      <c r="P366" s="95"/>
      <c r="Q366" s="95"/>
      <c r="R366" s="95"/>
      <c r="S366" s="95"/>
    </row>
    <row r="367" spans="7:19" ht="15.75" customHeight="1">
      <c r="G367" s="95"/>
      <c r="K367" s="95"/>
      <c r="L367" s="95"/>
      <c r="M367" s="95"/>
      <c r="N367" s="95"/>
      <c r="O367" s="95"/>
      <c r="P367" s="95"/>
      <c r="Q367" s="95"/>
      <c r="R367" s="95"/>
      <c r="S367" s="95"/>
    </row>
    <row r="368" spans="7:19" ht="15.75" customHeight="1">
      <c r="G368" s="95"/>
      <c r="K368" s="95"/>
      <c r="L368" s="95"/>
      <c r="M368" s="95"/>
      <c r="N368" s="95"/>
      <c r="O368" s="95"/>
      <c r="P368" s="95"/>
      <c r="Q368" s="95"/>
      <c r="R368" s="95"/>
      <c r="S368" s="95"/>
    </row>
    <row r="369" spans="7:19" ht="15.75" customHeight="1">
      <c r="G369" s="95"/>
      <c r="K369" s="95"/>
      <c r="L369" s="95"/>
      <c r="M369" s="95"/>
      <c r="N369" s="95"/>
      <c r="O369" s="95"/>
      <c r="P369" s="95"/>
      <c r="Q369" s="95"/>
      <c r="R369" s="95"/>
      <c r="S369" s="95"/>
    </row>
    <row r="370" spans="7:19" ht="15.75" customHeight="1">
      <c r="G370" s="95"/>
      <c r="K370" s="95"/>
      <c r="L370" s="95"/>
      <c r="M370" s="95"/>
      <c r="N370" s="95"/>
      <c r="O370" s="95"/>
      <c r="P370" s="95"/>
      <c r="Q370" s="95"/>
      <c r="R370" s="95"/>
      <c r="S370" s="95"/>
    </row>
    <row r="371" spans="7:19" ht="15.75" customHeight="1">
      <c r="G371" s="95"/>
      <c r="K371" s="95"/>
      <c r="L371" s="95"/>
      <c r="M371" s="95"/>
      <c r="N371" s="95"/>
      <c r="O371" s="95"/>
      <c r="P371" s="95"/>
      <c r="Q371" s="95"/>
      <c r="R371" s="95"/>
      <c r="S371" s="95"/>
    </row>
    <row r="372" spans="7:19" ht="15.75" customHeight="1">
      <c r="G372" s="95"/>
      <c r="K372" s="95"/>
      <c r="L372" s="95"/>
      <c r="M372" s="95"/>
      <c r="N372" s="95"/>
      <c r="O372" s="95"/>
      <c r="P372" s="95"/>
      <c r="Q372" s="95"/>
      <c r="R372" s="95"/>
      <c r="S372" s="95"/>
    </row>
    <row r="373" spans="7:19" ht="15.75" customHeight="1">
      <c r="G373" s="95"/>
      <c r="K373" s="95"/>
      <c r="L373" s="95"/>
      <c r="M373" s="95"/>
      <c r="N373" s="95"/>
      <c r="O373" s="95"/>
      <c r="P373" s="95"/>
      <c r="Q373" s="95"/>
      <c r="R373" s="95"/>
      <c r="S373" s="95"/>
    </row>
    <row r="374" spans="7:19" ht="15.75" customHeight="1">
      <c r="G374" s="95"/>
      <c r="K374" s="95"/>
      <c r="L374" s="95"/>
      <c r="M374" s="95"/>
      <c r="N374" s="95"/>
      <c r="O374" s="95"/>
      <c r="P374" s="95"/>
      <c r="Q374" s="95"/>
      <c r="R374" s="95"/>
      <c r="S374" s="95"/>
    </row>
    <row r="375" spans="7:19" ht="15.75" customHeight="1">
      <c r="G375" s="95"/>
      <c r="K375" s="95"/>
      <c r="L375" s="95"/>
      <c r="M375" s="95"/>
      <c r="N375" s="95"/>
      <c r="O375" s="95"/>
      <c r="P375" s="95"/>
      <c r="Q375" s="95"/>
      <c r="R375" s="95"/>
      <c r="S375" s="95"/>
    </row>
    <row r="376" spans="7:19" ht="15.75" customHeight="1">
      <c r="G376" s="95"/>
      <c r="K376" s="95"/>
      <c r="L376" s="95"/>
      <c r="M376" s="95"/>
      <c r="N376" s="95"/>
      <c r="O376" s="95"/>
      <c r="P376" s="95"/>
      <c r="Q376" s="95"/>
      <c r="R376" s="95"/>
      <c r="S376" s="95"/>
    </row>
    <row r="377" spans="7:19" ht="15.75" customHeight="1">
      <c r="G377" s="95"/>
      <c r="K377" s="95"/>
      <c r="L377" s="95"/>
      <c r="M377" s="95"/>
      <c r="N377" s="95"/>
      <c r="O377" s="95"/>
      <c r="P377" s="95"/>
      <c r="Q377" s="95"/>
      <c r="R377" s="95"/>
      <c r="S377" s="95"/>
    </row>
    <row r="378" spans="7:19" ht="15.75" customHeight="1">
      <c r="G378" s="95"/>
      <c r="K378" s="95"/>
      <c r="L378" s="95"/>
      <c r="M378" s="95"/>
      <c r="N378" s="95"/>
      <c r="O378" s="95"/>
      <c r="P378" s="95"/>
      <c r="Q378" s="95"/>
      <c r="R378" s="95"/>
      <c r="S378" s="95"/>
    </row>
    <row r="379" spans="7:19" ht="15.75" customHeight="1">
      <c r="G379" s="95"/>
      <c r="K379" s="95"/>
      <c r="L379" s="95"/>
      <c r="M379" s="95"/>
      <c r="N379" s="95"/>
      <c r="O379" s="95"/>
      <c r="P379" s="95"/>
      <c r="Q379" s="95"/>
      <c r="R379" s="95"/>
      <c r="S379" s="95"/>
    </row>
    <row r="380" spans="7:19" ht="15.75" customHeight="1">
      <c r="G380" s="95"/>
      <c r="K380" s="95"/>
      <c r="L380" s="95"/>
      <c r="M380" s="95"/>
      <c r="N380" s="95"/>
      <c r="O380" s="95"/>
      <c r="P380" s="95"/>
      <c r="Q380" s="95"/>
      <c r="R380" s="95"/>
      <c r="S380" s="95"/>
    </row>
    <row r="381" spans="7:19" ht="15.75" customHeight="1">
      <c r="G381" s="95"/>
      <c r="K381" s="95"/>
      <c r="L381" s="95"/>
      <c r="M381" s="95"/>
      <c r="N381" s="95"/>
      <c r="O381" s="95"/>
      <c r="P381" s="95"/>
      <c r="Q381" s="95"/>
      <c r="R381" s="95"/>
      <c r="S381" s="95"/>
    </row>
    <row r="382" spans="7:19" ht="15.75" customHeight="1">
      <c r="G382" s="95"/>
      <c r="K382" s="95"/>
      <c r="L382" s="95"/>
      <c r="M382" s="95"/>
      <c r="N382" s="95"/>
      <c r="O382" s="95"/>
      <c r="P382" s="95"/>
      <c r="Q382" s="95"/>
      <c r="R382" s="95"/>
      <c r="S382" s="95"/>
    </row>
    <row r="383" spans="7:19" ht="15.75" customHeight="1">
      <c r="G383" s="95"/>
      <c r="K383" s="95"/>
      <c r="L383" s="95"/>
      <c r="M383" s="95"/>
      <c r="N383" s="95"/>
      <c r="O383" s="95"/>
      <c r="P383" s="95"/>
      <c r="Q383" s="95"/>
      <c r="R383" s="95"/>
      <c r="S383" s="95"/>
    </row>
    <row r="384" spans="7:19" ht="15.75" customHeight="1">
      <c r="G384" s="95"/>
      <c r="K384" s="95"/>
      <c r="L384" s="95"/>
      <c r="M384" s="95"/>
      <c r="N384" s="95"/>
      <c r="O384" s="95"/>
      <c r="P384" s="95"/>
      <c r="Q384" s="95"/>
      <c r="R384" s="95"/>
      <c r="S384" s="95"/>
    </row>
    <row r="385" spans="7:19" ht="15.75" customHeight="1">
      <c r="G385" s="95"/>
      <c r="K385" s="95"/>
      <c r="L385" s="95"/>
      <c r="M385" s="95"/>
      <c r="N385" s="95"/>
      <c r="O385" s="95"/>
      <c r="P385" s="95"/>
      <c r="Q385" s="95"/>
      <c r="R385" s="95"/>
      <c r="S385" s="95"/>
    </row>
    <row r="386" spans="7:19" ht="15.75" customHeight="1">
      <c r="G386" s="95"/>
      <c r="K386" s="95"/>
      <c r="L386" s="95"/>
      <c r="M386" s="95"/>
      <c r="N386" s="95"/>
      <c r="O386" s="95"/>
      <c r="P386" s="95"/>
      <c r="Q386" s="95"/>
      <c r="R386" s="95"/>
      <c r="S386" s="95"/>
    </row>
    <row r="387" spans="7:19" ht="15.75" customHeight="1">
      <c r="G387" s="95"/>
      <c r="K387" s="95"/>
      <c r="L387" s="95"/>
      <c r="M387" s="95"/>
      <c r="N387" s="95"/>
      <c r="O387" s="95"/>
      <c r="P387" s="95"/>
      <c r="Q387" s="95"/>
      <c r="R387" s="95"/>
      <c r="S387" s="95"/>
    </row>
    <row r="388" spans="7:19" ht="15.75" customHeight="1">
      <c r="G388" s="95"/>
      <c r="K388" s="95"/>
      <c r="L388" s="95"/>
      <c r="M388" s="95"/>
      <c r="N388" s="95"/>
      <c r="O388" s="95"/>
      <c r="P388" s="95"/>
      <c r="Q388" s="95"/>
      <c r="R388" s="95"/>
      <c r="S388" s="95"/>
    </row>
    <row r="389" spans="7:19" ht="15.75" customHeight="1">
      <c r="G389" s="95"/>
      <c r="K389" s="95"/>
      <c r="L389" s="95"/>
      <c r="M389" s="95"/>
      <c r="N389" s="95"/>
      <c r="O389" s="95"/>
      <c r="P389" s="95"/>
      <c r="Q389" s="95"/>
      <c r="R389" s="95"/>
      <c r="S389" s="95"/>
    </row>
    <row r="390" spans="7:19" ht="15.75" customHeight="1">
      <c r="G390" s="95"/>
      <c r="K390" s="95"/>
      <c r="L390" s="95"/>
      <c r="M390" s="95"/>
      <c r="N390" s="95"/>
      <c r="O390" s="95"/>
      <c r="P390" s="95"/>
      <c r="Q390" s="95"/>
      <c r="R390" s="95"/>
      <c r="S390" s="95"/>
    </row>
    <row r="391" spans="7:19" ht="15.75" customHeight="1">
      <c r="G391" s="95"/>
      <c r="K391" s="95"/>
      <c r="L391" s="95"/>
      <c r="M391" s="95"/>
      <c r="N391" s="95"/>
      <c r="O391" s="95"/>
      <c r="P391" s="95"/>
      <c r="Q391" s="95"/>
      <c r="R391" s="95"/>
      <c r="S391" s="95"/>
    </row>
    <row r="392" spans="7:19" ht="15.75" customHeight="1">
      <c r="G392" s="95"/>
      <c r="K392" s="95"/>
      <c r="L392" s="95"/>
      <c r="M392" s="95"/>
      <c r="N392" s="95"/>
      <c r="O392" s="95"/>
      <c r="P392" s="95"/>
      <c r="Q392" s="95"/>
      <c r="R392" s="95"/>
      <c r="S392" s="95"/>
    </row>
    <row r="393" spans="7:19" ht="15.75" customHeight="1">
      <c r="G393" s="95"/>
      <c r="K393" s="95"/>
      <c r="L393" s="95"/>
      <c r="M393" s="95"/>
      <c r="N393" s="95"/>
      <c r="O393" s="95"/>
      <c r="P393" s="95"/>
      <c r="Q393" s="95"/>
      <c r="R393" s="95"/>
      <c r="S393" s="95"/>
    </row>
    <row r="394" spans="7:19" ht="15.75" customHeight="1">
      <c r="G394" s="95"/>
      <c r="K394" s="95"/>
      <c r="L394" s="95"/>
      <c r="M394" s="95"/>
      <c r="N394" s="95"/>
      <c r="O394" s="95"/>
      <c r="P394" s="95"/>
      <c r="Q394" s="95"/>
      <c r="R394" s="95"/>
      <c r="S394" s="95"/>
    </row>
    <row r="395" spans="7:19" ht="15.75" customHeight="1">
      <c r="G395" s="95"/>
      <c r="K395" s="95"/>
      <c r="L395" s="95"/>
      <c r="M395" s="95"/>
      <c r="N395" s="95"/>
      <c r="O395" s="95"/>
      <c r="P395" s="95"/>
      <c r="Q395" s="95"/>
      <c r="R395" s="95"/>
      <c r="S395" s="95"/>
    </row>
    <row r="396" spans="7:19" ht="15.75" customHeight="1">
      <c r="G396" s="95"/>
      <c r="K396" s="95"/>
      <c r="L396" s="95"/>
      <c r="M396" s="95"/>
      <c r="N396" s="95"/>
      <c r="O396" s="95"/>
      <c r="P396" s="95"/>
      <c r="Q396" s="95"/>
      <c r="R396" s="95"/>
      <c r="S396" s="95"/>
    </row>
    <row r="397" spans="7:19" ht="15.75" customHeight="1">
      <c r="G397" s="95"/>
      <c r="K397" s="95"/>
      <c r="L397" s="95"/>
      <c r="M397" s="95"/>
      <c r="N397" s="95"/>
      <c r="O397" s="95"/>
      <c r="P397" s="95"/>
      <c r="Q397" s="95"/>
      <c r="R397" s="95"/>
      <c r="S397" s="95"/>
    </row>
    <row r="398" spans="7:19" ht="15.75" customHeight="1">
      <c r="G398" s="95"/>
      <c r="K398" s="95"/>
      <c r="L398" s="95"/>
      <c r="M398" s="95"/>
      <c r="N398" s="95"/>
      <c r="O398" s="95"/>
      <c r="P398" s="95"/>
      <c r="Q398" s="95"/>
      <c r="R398" s="95"/>
      <c r="S398" s="95"/>
    </row>
    <row r="399" spans="7:19" ht="15.75" customHeight="1">
      <c r="G399" s="95"/>
      <c r="K399" s="95"/>
      <c r="L399" s="95"/>
      <c r="M399" s="95"/>
      <c r="N399" s="95"/>
      <c r="O399" s="95"/>
      <c r="P399" s="95"/>
      <c r="Q399" s="95"/>
      <c r="R399" s="95"/>
      <c r="S399" s="95"/>
    </row>
    <row r="400" spans="7:19" ht="15.75" customHeight="1">
      <c r="G400" s="95"/>
      <c r="K400" s="95"/>
      <c r="L400" s="95"/>
      <c r="M400" s="95"/>
      <c r="N400" s="95"/>
      <c r="O400" s="95"/>
      <c r="P400" s="95"/>
      <c r="Q400" s="95"/>
      <c r="R400" s="95"/>
      <c r="S400" s="95"/>
    </row>
    <row r="401" spans="7:19" ht="15.75" customHeight="1">
      <c r="G401" s="95"/>
      <c r="K401" s="95"/>
      <c r="L401" s="95"/>
      <c r="M401" s="95"/>
      <c r="N401" s="95"/>
      <c r="O401" s="95"/>
      <c r="P401" s="95"/>
      <c r="Q401" s="95"/>
      <c r="R401" s="95"/>
      <c r="S401" s="95"/>
    </row>
    <row r="402" spans="7:19" ht="15.75" customHeight="1">
      <c r="G402" s="95"/>
      <c r="K402" s="95"/>
      <c r="L402" s="95"/>
      <c r="M402" s="95"/>
      <c r="N402" s="95"/>
      <c r="O402" s="95"/>
      <c r="P402" s="95"/>
      <c r="Q402" s="95"/>
      <c r="R402" s="95"/>
      <c r="S402" s="95"/>
    </row>
    <row r="403" spans="7:19" ht="15.75" customHeight="1">
      <c r="G403" s="95"/>
      <c r="K403" s="95"/>
      <c r="L403" s="95"/>
      <c r="M403" s="95"/>
      <c r="N403" s="95"/>
      <c r="O403" s="95"/>
      <c r="P403" s="95"/>
      <c r="Q403" s="95"/>
      <c r="R403" s="95"/>
      <c r="S403" s="95"/>
    </row>
    <row r="404" spans="7:19" ht="15.75" customHeight="1">
      <c r="G404" s="95"/>
      <c r="K404" s="95"/>
      <c r="L404" s="95"/>
      <c r="M404" s="95"/>
      <c r="N404" s="95"/>
      <c r="O404" s="95"/>
      <c r="P404" s="95"/>
      <c r="Q404" s="95"/>
      <c r="R404" s="95"/>
      <c r="S404" s="95"/>
    </row>
    <row r="405" spans="7:19" ht="15.75" customHeight="1">
      <c r="G405" s="95"/>
      <c r="K405" s="95"/>
      <c r="L405" s="95"/>
      <c r="M405" s="95"/>
      <c r="N405" s="95"/>
      <c r="O405" s="95"/>
      <c r="P405" s="95"/>
      <c r="Q405" s="95"/>
      <c r="R405" s="95"/>
      <c r="S405" s="95"/>
    </row>
    <row r="406" spans="7:19" ht="15.75" customHeight="1">
      <c r="G406" s="95"/>
      <c r="K406" s="95"/>
      <c r="L406" s="95"/>
      <c r="M406" s="95"/>
      <c r="N406" s="95"/>
      <c r="O406" s="95"/>
      <c r="P406" s="95"/>
      <c r="Q406" s="95"/>
      <c r="R406" s="95"/>
      <c r="S406" s="95"/>
    </row>
    <row r="407" spans="7:19" ht="15.75" customHeight="1">
      <c r="G407" s="95"/>
      <c r="K407" s="95"/>
      <c r="L407" s="95"/>
      <c r="M407" s="95"/>
      <c r="N407" s="95"/>
      <c r="O407" s="95"/>
      <c r="P407" s="95"/>
      <c r="Q407" s="95"/>
      <c r="R407" s="95"/>
      <c r="S407" s="95"/>
    </row>
    <row r="408" spans="7:19" ht="15.75" customHeight="1">
      <c r="G408" s="95"/>
      <c r="K408" s="95"/>
      <c r="L408" s="95"/>
      <c r="M408" s="95"/>
      <c r="N408" s="95"/>
      <c r="O408" s="95"/>
      <c r="P408" s="95"/>
      <c r="Q408" s="95"/>
      <c r="R408" s="95"/>
      <c r="S408" s="95"/>
    </row>
    <row r="409" spans="7:19" ht="15.75" customHeight="1">
      <c r="G409" s="95"/>
      <c r="K409" s="95"/>
      <c r="L409" s="95"/>
      <c r="M409" s="95"/>
      <c r="N409" s="95"/>
      <c r="O409" s="95"/>
      <c r="P409" s="95"/>
      <c r="Q409" s="95"/>
      <c r="R409" s="95"/>
      <c r="S409" s="95"/>
    </row>
    <row r="410" spans="7:19" ht="15.75" customHeight="1">
      <c r="G410" s="95"/>
      <c r="K410" s="95"/>
      <c r="L410" s="95"/>
      <c r="M410" s="95"/>
      <c r="N410" s="95"/>
      <c r="O410" s="95"/>
      <c r="P410" s="95"/>
      <c r="Q410" s="95"/>
      <c r="R410" s="95"/>
      <c r="S410" s="95"/>
    </row>
    <row r="411" spans="7:19" ht="15.75" customHeight="1">
      <c r="G411" s="95"/>
      <c r="K411" s="95"/>
      <c r="L411" s="95"/>
      <c r="M411" s="95"/>
      <c r="N411" s="95"/>
      <c r="O411" s="95"/>
      <c r="P411" s="95"/>
      <c r="Q411" s="95"/>
      <c r="R411" s="95"/>
      <c r="S411" s="95"/>
    </row>
    <row r="412" spans="7:19" ht="15.75" customHeight="1">
      <c r="G412" s="95"/>
      <c r="K412" s="95"/>
      <c r="L412" s="95"/>
      <c r="M412" s="95"/>
      <c r="N412" s="95"/>
      <c r="O412" s="95"/>
      <c r="P412" s="95"/>
      <c r="Q412" s="95"/>
      <c r="R412" s="95"/>
      <c r="S412" s="95"/>
    </row>
    <row r="413" spans="7:19" ht="15.75" customHeight="1">
      <c r="G413" s="95"/>
      <c r="K413" s="95"/>
      <c r="L413" s="95"/>
      <c r="M413" s="95"/>
      <c r="N413" s="95"/>
      <c r="O413" s="95"/>
      <c r="P413" s="95"/>
      <c r="Q413" s="95"/>
      <c r="R413" s="95"/>
      <c r="S413" s="95"/>
    </row>
    <row r="414" spans="7:19" ht="15.75" customHeight="1">
      <c r="G414" s="95"/>
      <c r="K414" s="95"/>
      <c r="L414" s="95"/>
      <c r="M414" s="95"/>
      <c r="N414" s="95"/>
      <c r="O414" s="95"/>
      <c r="P414" s="95"/>
      <c r="Q414" s="95"/>
      <c r="R414" s="95"/>
      <c r="S414" s="95"/>
    </row>
    <row r="415" spans="7:19" ht="15.75" customHeight="1">
      <c r="G415" s="95"/>
      <c r="K415" s="95"/>
      <c r="L415" s="95"/>
      <c r="M415" s="95"/>
      <c r="N415" s="95"/>
      <c r="O415" s="95"/>
      <c r="P415" s="95"/>
      <c r="Q415" s="95"/>
      <c r="R415" s="95"/>
      <c r="S415" s="95"/>
    </row>
    <row r="416" spans="7:19" ht="15.75" customHeight="1">
      <c r="G416" s="95"/>
      <c r="K416" s="95"/>
      <c r="L416" s="95"/>
      <c r="M416" s="95"/>
      <c r="N416" s="95"/>
      <c r="O416" s="95"/>
      <c r="P416" s="95"/>
      <c r="Q416" s="95"/>
      <c r="R416" s="95"/>
      <c r="S416" s="95"/>
    </row>
    <row r="417" spans="7:19" ht="15.75" customHeight="1">
      <c r="G417" s="95"/>
      <c r="K417" s="95"/>
      <c r="L417" s="95"/>
      <c r="M417" s="95"/>
      <c r="N417" s="95"/>
      <c r="O417" s="95"/>
      <c r="P417" s="95"/>
      <c r="Q417" s="95"/>
      <c r="R417" s="95"/>
      <c r="S417" s="95"/>
    </row>
    <row r="418" spans="7:19" ht="15.75" customHeight="1">
      <c r="G418" s="95"/>
      <c r="K418" s="95"/>
      <c r="L418" s="95"/>
      <c r="M418" s="95"/>
      <c r="N418" s="95"/>
      <c r="O418" s="95"/>
      <c r="P418" s="95"/>
      <c r="Q418" s="95"/>
      <c r="R418" s="95"/>
      <c r="S418" s="95"/>
    </row>
    <row r="419" spans="7:19" ht="15.75" customHeight="1">
      <c r="G419" s="95"/>
      <c r="K419" s="95"/>
      <c r="L419" s="95"/>
      <c r="M419" s="95"/>
      <c r="N419" s="95"/>
      <c r="O419" s="95"/>
      <c r="P419" s="95"/>
      <c r="Q419" s="95"/>
      <c r="R419" s="95"/>
      <c r="S419" s="95"/>
    </row>
    <row r="420" spans="7:19" ht="15.75" customHeight="1">
      <c r="G420" s="95"/>
      <c r="K420" s="95"/>
      <c r="L420" s="95"/>
      <c r="M420" s="95"/>
      <c r="N420" s="95"/>
      <c r="O420" s="95"/>
      <c r="P420" s="95"/>
      <c r="Q420" s="95"/>
      <c r="R420" s="95"/>
      <c r="S420" s="95"/>
    </row>
    <row r="421" spans="7:19" ht="15.75" customHeight="1">
      <c r="G421" s="95"/>
      <c r="K421" s="95"/>
      <c r="L421" s="95"/>
      <c r="M421" s="95"/>
      <c r="N421" s="95"/>
      <c r="O421" s="95"/>
      <c r="P421" s="95"/>
      <c r="Q421" s="95"/>
      <c r="R421" s="95"/>
      <c r="S421" s="95"/>
    </row>
    <row r="422" spans="7:19" ht="15.75" customHeight="1">
      <c r="G422" s="95"/>
      <c r="K422" s="95"/>
      <c r="L422" s="95"/>
      <c r="M422" s="95"/>
      <c r="N422" s="95"/>
      <c r="O422" s="95"/>
      <c r="P422" s="95"/>
      <c r="Q422" s="95"/>
      <c r="R422" s="95"/>
      <c r="S422" s="95"/>
    </row>
    <row r="423" spans="7:19" ht="15.75" customHeight="1">
      <c r="G423" s="95"/>
      <c r="K423" s="95"/>
      <c r="L423" s="95"/>
      <c r="M423" s="95"/>
      <c r="N423" s="95"/>
      <c r="O423" s="95"/>
      <c r="P423" s="95"/>
      <c r="Q423" s="95"/>
      <c r="R423" s="95"/>
      <c r="S423" s="95"/>
    </row>
    <row r="424" spans="7:19" ht="15.75" customHeight="1">
      <c r="G424" s="95"/>
      <c r="K424" s="95"/>
      <c r="L424" s="95"/>
      <c r="M424" s="95"/>
      <c r="N424" s="95"/>
      <c r="O424" s="95"/>
      <c r="P424" s="95"/>
      <c r="Q424" s="95"/>
      <c r="R424" s="95"/>
      <c r="S424" s="95"/>
    </row>
    <row r="425" spans="7:19" ht="15.75" customHeight="1">
      <c r="G425" s="95"/>
      <c r="K425" s="95"/>
      <c r="L425" s="95"/>
      <c r="M425" s="95"/>
      <c r="N425" s="95"/>
      <c r="O425" s="95"/>
      <c r="P425" s="95"/>
      <c r="Q425" s="95"/>
      <c r="R425" s="95"/>
      <c r="S425" s="95"/>
    </row>
    <row r="426" spans="7:19" ht="15.75" customHeight="1">
      <c r="G426" s="95"/>
      <c r="K426" s="95"/>
      <c r="L426" s="95"/>
      <c r="M426" s="95"/>
      <c r="N426" s="95"/>
      <c r="O426" s="95"/>
      <c r="P426" s="95"/>
      <c r="Q426" s="95"/>
      <c r="R426" s="95"/>
      <c r="S426" s="95"/>
    </row>
    <row r="427" spans="7:19" ht="15.75" customHeight="1">
      <c r="G427" s="95"/>
      <c r="K427" s="95"/>
      <c r="L427" s="95"/>
      <c r="M427" s="95"/>
      <c r="N427" s="95"/>
      <c r="O427" s="95"/>
      <c r="P427" s="95"/>
      <c r="Q427" s="95"/>
      <c r="R427" s="95"/>
      <c r="S427" s="95"/>
    </row>
    <row r="428" spans="7:19" ht="15.75" customHeight="1">
      <c r="G428" s="95"/>
      <c r="K428" s="95"/>
      <c r="L428" s="95"/>
      <c r="M428" s="95"/>
      <c r="N428" s="95"/>
      <c r="O428" s="95"/>
      <c r="P428" s="95"/>
      <c r="Q428" s="95"/>
      <c r="R428" s="95"/>
      <c r="S428" s="95"/>
    </row>
    <row r="429" spans="7:19" ht="15.75" customHeight="1">
      <c r="G429" s="95"/>
      <c r="K429" s="95"/>
      <c r="L429" s="95"/>
      <c r="M429" s="95"/>
      <c r="N429" s="95"/>
      <c r="O429" s="95"/>
      <c r="P429" s="95"/>
      <c r="Q429" s="95"/>
      <c r="R429" s="95"/>
      <c r="S429" s="95"/>
    </row>
    <row r="430" spans="7:19" ht="15.75" customHeight="1">
      <c r="G430" s="95"/>
      <c r="K430" s="95"/>
      <c r="L430" s="95"/>
      <c r="M430" s="95"/>
      <c r="N430" s="95"/>
      <c r="O430" s="95"/>
      <c r="P430" s="95"/>
      <c r="Q430" s="95"/>
      <c r="R430" s="95"/>
      <c r="S430" s="95"/>
    </row>
    <row r="431" spans="7:19" ht="15.75" customHeight="1">
      <c r="G431" s="95"/>
      <c r="K431" s="95"/>
      <c r="L431" s="95"/>
      <c r="M431" s="95"/>
      <c r="N431" s="95"/>
      <c r="O431" s="95"/>
      <c r="P431" s="95"/>
      <c r="Q431" s="95"/>
      <c r="R431" s="95"/>
      <c r="S431" s="95"/>
    </row>
    <row r="432" spans="7:19" ht="15.75" customHeight="1">
      <c r="G432" s="95"/>
      <c r="K432" s="95"/>
      <c r="L432" s="95"/>
      <c r="M432" s="95"/>
      <c r="N432" s="95"/>
      <c r="O432" s="95"/>
      <c r="P432" s="95"/>
      <c r="Q432" s="95"/>
      <c r="R432" s="95"/>
      <c r="S432" s="95"/>
    </row>
    <row r="433" spans="7:19" ht="15.75" customHeight="1">
      <c r="G433" s="95"/>
      <c r="K433" s="95"/>
      <c r="L433" s="95"/>
      <c r="M433" s="95"/>
      <c r="N433" s="95"/>
      <c r="O433" s="95"/>
      <c r="P433" s="95"/>
      <c r="Q433" s="95"/>
      <c r="R433" s="95"/>
      <c r="S433" s="95"/>
    </row>
    <row r="434" spans="7:19" ht="15.75" customHeight="1">
      <c r="G434" s="95"/>
      <c r="K434" s="95"/>
      <c r="L434" s="95"/>
      <c r="M434" s="95"/>
      <c r="N434" s="95"/>
      <c r="O434" s="95"/>
      <c r="P434" s="95"/>
      <c r="Q434" s="95"/>
      <c r="R434" s="95"/>
      <c r="S434" s="95"/>
    </row>
    <row r="435" spans="7:19" ht="15.75" customHeight="1">
      <c r="G435" s="95"/>
      <c r="K435" s="95"/>
      <c r="L435" s="95"/>
      <c r="M435" s="95"/>
      <c r="N435" s="95"/>
      <c r="O435" s="95"/>
      <c r="P435" s="95"/>
      <c r="Q435" s="95"/>
      <c r="R435" s="95"/>
      <c r="S435" s="95"/>
    </row>
    <row r="436" spans="7:19" ht="15.75" customHeight="1">
      <c r="G436" s="95"/>
      <c r="K436" s="95"/>
      <c r="L436" s="95"/>
      <c r="M436" s="95"/>
      <c r="N436" s="95"/>
      <c r="O436" s="95"/>
      <c r="P436" s="95"/>
      <c r="Q436" s="95"/>
      <c r="R436" s="95"/>
      <c r="S436" s="95"/>
    </row>
    <row r="437" spans="7:19" ht="15.75" customHeight="1">
      <c r="G437" s="95"/>
      <c r="K437" s="95"/>
      <c r="L437" s="95"/>
      <c r="M437" s="95"/>
      <c r="N437" s="95"/>
      <c r="O437" s="95"/>
      <c r="P437" s="95"/>
      <c r="Q437" s="95"/>
      <c r="R437" s="95"/>
      <c r="S437" s="95"/>
    </row>
    <row r="438" spans="7:19" ht="15.75" customHeight="1">
      <c r="G438" s="95"/>
      <c r="K438" s="95"/>
      <c r="L438" s="95"/>
      <c r="M438" s="95"/>
      <c r="N438" s="95"/>
      <c r="O438" s="95"/>
      <c r="P438" s="95"/>
      <c r="Q438" s="95"/>
      <c r="R438" s="95"/>
      <c r="S438" s="95"/>
    </row>
    <row r="439" spans="7:19" ht="15.75" customHeight="1">
      <c r="G439" s="95"/>
      <c r="K439" s="95"/>
      <c r="L439" s="95"/>
      <c r="M439" s="95"/>
      <c r="N439" s="95"/>
      <c r="O439" s="95"/>
      <c r="P439" s="95"/>
      <c r="Q439" s="95"/>
      <c r="R439" s="95"/>
      <c r="S439" s="95"/>
    </row>
    <row r="440" spans="7:19" ht="15.75" customHeight="1">
      <c r="G440" s="95"/>
      <c r="K440" s="95"/>
      <c r="L440" s="95"/>
      <c r="M440" s="95"/>
      <c r="N440" s="95"/>
      <c r="O440" s="95"/>
      <c r="P440" s="95"/>
      <c r="Q440" s="95"/>
      <c r="R440" s="95"/>
      <c r="S440" s="95"/>
    </row>
    <row r="441" spans="7:19" ht="15.75" customHeight="1">
      <c r="G441" s="95"/>
      <c r="K441" s="95"/>
      <c r="L441" s="95"/>
      <c r="M441" s="95"/>
      <c r="N441" s="95"/>
      <c r="O441" s="95"/>
      <c r="P441" s="95"/>
      <c r="Q441" s="95"/>
      <c r="R441" s="95"/>
      <c r="S441" s="95"/>
    </row>
    <row r="442" spans="7:19" ht="15.75" customHeight="1">
      <c r="G442" s="95"/>
      <c r="K442" s="95"/>
      <c r="L442" s="95"/>
      <c r="M442" s="95"/>
      <c r="N442" s="95"/>
      <c r="O442" s="95"/>
      <c r="P442" s="95"/>
      <c r="Q442" s="95"/>
      <c r="R442" s="95"/>
      <c r="S442" s="95"/>
    </row>
    <row r="443" spans="7:19" ht="15.75" customHeight="1">
      <c r="G443" s="95"/>
      <c r="K443" s="95"/>
      <c r="L443" s="95"/>
      <c r="M443" s="95"/>
      <c r="N443" s="95"/>
      <c r="O443" s="95"/>
      <c r="P443" s="95"/>
      <c r="Q443" s="95"/>
      <c r="R443" s="95"/>
      <c r="S443" s="95"/>
    </row>
    <row r="444" spans="7:19" ht="15.75" customHeight="1">
      <c r="G444" s="95"/>
      <c r="K444" s="95"/>
      <c r="L444" s="95"/>
      <c r="M444" s="95"/>
      <c r="N444" s="95"/>
      <c r="O444" s="95"/>
      <c r="P444" s="95"/>
      <c r="Q444" s="95"/>
      <c r="R444" s="95"/>
      <c r="S444" s="95"/>
    </row>
    <row r="445" spans="7:19" ht="15.75" customHeight="1">
      <c r="G445" s="95"/>
      <c r="K445" s="95"/>
      <c r="L445" s="95"/>
      <c r="M445" s="95"/>
      <c r="N445" s="95"/>
      <c r="O445" s="95"/>
      <c r="P445" s="95"/>
      <c r="Q445" s="95"/>
      <c r="R445" s="95"/>
      <c r="S445" s="95"/>
    </row>
    <row r="446" spans="7:19" ht="15.75" customHeight="1">
      <c r="G446" s="95"/>
      <c r="K446" s="95"/>
      <c r="L446" s="95"/>
      <c r="M446" s="95"/>
      <c r="N446" s="95"/>
      <c r="O446" s="95"/>
      <c r="P446" s="95"/>
      <c r="Q446" s="95"/>
      <c r="R446" s="95"/>
      <c r="S446" s="95"/>
    </row>
    <row r="447" spans="7:19" ht="15.75" customHeight="1">
      <c r="G447" s="95"/>
      <c r="K447" s="95"/>
      <c r="L447" s="95"/>
      <c r="M447" s="95"/>
      <c r="N447" s="95"/>
      <c r="O447" s="95"/>
      <c r="P447" s="95"/>
      <c r="Q447" s="95"/>
      <c r="R447" s="95"/>
      <c r="S447" s="95"/>
    </row>
    <row r="448" spans="7:19" ht="15.75" customHeight="1">
      <c r="G448" s="95"/>
      <c r="K448" s="95"/>
      <c r="L448" s="95"/>
      <c r="M448" s="95"/>
      <c r="N448" s="95"/>
      <c r="O448" s="95"/>
      <c r="P448" s="95"/>
      <c r="Q448" s="95"/>
      <c r="R448" s="95"/>
      <c r="S448" s="95"/>
    </row>
    <row r="449" spans="7:19" ht="15.75" customHeight="1">
      <c r="G449" s="95"/>
      <c r="K449" s="95"/>
      <c r="L449" s="95"/>
      <c r="M449" s="95"/>
      <c r="N449" s="95"/>
      <c r="O449" s="95"/>
      <c r="P449" s="95"/>
      <c r="Q449" s="95"/>
      <c r="R449" s="95"/>
      <c r="S449" s="95"/>
    </row>
    <row r="450" spans="7:19" ht="15.75" customHeight="1">
      <c r="G450" s="95"/>
      <c r="K450" s="95"/>
      <c r="L450" s="95"/>
      <c r="M450" s="95"/>
      <c r="N450" s="95"/>
      <c r="O450" s="95"/>
      <c r="P450" s="95"/>
      <c r="Q450" s="95"/>
      <c r="R450" s="95"/>
      <c r="S450" s="95"/>
    </row>
    <row r="451" spans="7:19" ht="15.75" customHeight="1">
      <c r="G451" s="95"/>
      <c r="K451" s="95"/>
      <c r="L451" s="95"/>
      <c r="M451" s="95"/>
      <c r="N451" s="95"/>
      <c r="O451" s="95"/>
      <c r="P451" s="95"/>
      <c r="Q451" s="95"/>
      <c r="R451" s="95"/>
      <c r="S451" s="95"/>
    </row>
    <row r="452" spans="7:19" ht="15.75" customHeight="1">
      <c r="G452" s="95"/>
      <c r="K452" s="95"/>
      <c r="L452" s="95"/>
      <c r="M452" s="95"/>
      <c r="N452" s="95"/>
      <c r="O452" s="95"/>
      <c r="P452" s="95"/>
      <c r="Q452" s="95"/>
      <c r="R452" s="95"/>
      <c r="S452" s="95"/>
    </row>
    <row r="453" spans="7:19" ht="15.75" customHeight="1">
      <c r="G453" s="95"/>
      <c r="K453" s="95"/>
      <c r="L453" s="95"/>
      <c r="M453" s="95"/>
      <c r="N453" s="95"/>
      <c r="O453" s="95"/>
      <c r="P453" s="95"/>
      <c r="Q453" s="95"/>
      <c r="R453" s="95"/>
      <c r="S453" s="95"/>
    </row>
    <row r="454" spans="7:19" ht="15.75" customHeight="1">
      <c r="G454" s="95"/>
      <c r="K454" s="95"/>
      <c r="L454" s="95"/>
      <c r="M454" s="95"/>
      <c r="N454" s="95"/>
      <c r="O454" s="95"/>
      <c r="P454" s="95"/>
      <c r="Q454" s="95"/>
      <c r="R454" s="95"/>
      <c r="S454" s="95"/>
    </row>
    <row r="455" spans="7:19" ht="15.75" customHeight="1">
      <c r="G455" s="95"/>
      <c r="K455" s="95"/>
      <c r="L455" s="95"/>
      <c r="M455" s="95"/>
      <c r="N455" s="95"/>
      <c r="O455" s="95"/>
      <c r="P455" s="95"/>
      <c r="Q455" s="95"/>
      <c r="R455" s="95"/>
      <c r="S455" s="95"/>
    </row>
    <row r="456" spans="7:19" ht="15.75" customHeight="1">
      <c r="G456" s="95"/>
      <c r="K456" s="95"/>
      <c r="L456" s="95"/>
      <c r="M456" s="95"/>
      <c r="N456" s="95"/>
      <c r="O456" s="95"/>
      <c r="P456" s="95"/>
      <c r="Q456" s="95"/>
      <c r="R456" s="95"/>
      <c r="S456" s="95"/>
    </row>
    <row r="457" spans="7:19" ht="15.75" customHeight="1">
      <c r="G457" s="95"/>
      <c r="K457" s="95"/>
      <c r="L457" s="95"/>
      <c r="M457" s="95"/>
      <c r="N457" s="95"/>
      <c r="O457" s="95"/>
      <c r="P457" s="95"/>
      <c r="Q457" s="95"/>
      <c r="R457" s="95"/>
      <c r="S457" s="95"/>
    </row>
    <row r="458" spans="7:19" ht="15.75" customHeight="1">
      <c r="G458" s="95"/>
      <c r="K458" s="95"/>
      <c r="L458" s="95"/>
      <c r="M458" s="95"/>
      <c r="N458" s="95"/>
      <c r="O458" s="95"/>
      <c r="P458" s="95"/>
      <c r="Q458" s="95"/>
      <c r="R458" s="95"/>
      <c r="S458" s="95"/>
    </row>
    <row r="459" spans="7:19" ht="15.75" customHeight="1">
      <c r="G459" s="95"/>
      <c r="K459" s="95"/>
      <c r="L459" s="95"/>
      <c r="M459" s="95"/>
      <c r="N459" s="95"/>
      <c r="O459" s="95"/>
      <c r="P459" s="95"/>
      <c r="Q459" s="95"/>
      <c r="R459" s="95"/>
      <c r="S459" s="95"/>
    </row>
    <row r="460" spans="7:19" ht="15.75" customHeight="1">
      <c r="G460" s="95"/>
      <c r="K460" s="95"/>
      <c r="L460" s="95"/>
      <c r="M460" s="95"/>
      <c r="N460" s="95"/>
      <c r="O460" s="95"/>
      <c r="P460" s="95"/>
      <c r="Q460" s="95"/>
      <c r="R460" s="95"/>
      <c r="S460" s="95"/>
    </row>
    <row r="461" spans="7:19" ht="15.75" customHeight="1">
      <c r="G461" s="95"/>
      <c r="K461" s="95"/>
      <c r="L461" s="95"/>
      <c r="M461" s="95"/>
      <c r="N461" s="95"/>
      <c r="O461" s="95"/>
      <c r="P461" s="95"/>
      <c r="Q461" s="95"/>
      <c r="R461" s="95"/>
      <c r="S461" s="95"/>
    </row>
    <row r="462" spans="7:19" ht="15.75" customHeight="1">
      <c r="G462" s="95"/>
      <c r="K462" s="95"/>
      <c r="L462" s="95"/>
      <c r="M462" s="95"/>
      <c r="N462" s="95"/>
      <c r="O462" s="95"/>
      <c r="P462" s="95"/>
      <c r="Q462" s="95"/>
      <c r="R462" s="95"/>
      <c r="S462" s="95"/>
    </row>
    <row r="463" spans="7:19" ht="15.75" customHeight="1">
      <c r="G463" s="95"/>
      <c r="K463" s="95"/>
      <c r="L463" s="95"/>
      <c r="M463" s="95"/>
      <c r="N463" s="95"/>
      <c r="O463" s="95"/>
      <c r="P463" s="95"/>
      <c r="Q463" s="95"/>
      <c r="R463" s="95"/>
      <c r="S463" s="95"/>
    </row>
    <row r="464" spans="7:19" ht="15.75" customHeight="1">
      <c r="G464" s="95"/>
      <c r="K464" s="95"/>
      <c r="L464" s="95"/>
      <c r="M464" s="95"/>
      <c r="N464" s="95"/>
      <c r="O464" s="95"/>
      <c r="P464" s="95"/>
      <c r="Q464" s="95"/>
      <c r="R464" s="95"/>
      <c r="S464" s="95"/>
    </row>
    <row r="465" spans="7:19" ht="15.75" customHeight="1">
      <c r="G465" s="95"/>
      <c r="K465" s="95"/>
      <c r="L465" s="95"/>
      <c r="M465" s="95"/>
      <c r="N465" s="95"/>
      <c r="O465" s="95"/>
      <c r="P465" s="95"/>
      <c r="Q465" s="95"/>
      <c r="R465" s="95"/>
      <c r="S465" s="95"/>
    </row>
    <row r="466" spans="7:19" ht="15.75" customHeight="1">
      <c r="G466" s="95"/>
      <c r="K466" s="95"/>
      <c r="L466" s="95"/>
      <c r="M466" s="95"/>
      <c r="N466" s="95"/>
      <c r="O466" s="95"/>
      <c r="P466" s="95"/>
      <c r="Q466" s="95"/>
      <c r="R466" s="95"/>
      <c r="S466" s="95"/>
    </row>
    <row r="467" spans="7:19" ht="15.75" customHeight="1">
      <c r="G467" s="95"/>
      <c r="K467" s="95"/>
      <c r="L467" s="95"/>
      <c r="M467" s="95"/>
      <c r="N467" s="95"/>
      <c r="O467" s="95"/>
      <c r="P467" s="95"/>
      <c r="Q467" s="95"/>
      <c r="R467" s="95"/>
      <c r="S467" s="95"/>
    </row>
    <row r="468" spans="7:19" ht="15.75" customHeight="1">
      <c r="G468" s="95"/>
      <c r="K468" s="95"/>
      <c r="L468" s="95"/>
      <c r="M468" s="95"/>
      <c r="N468" s="95"/>
      <c r="O468" s="95"/>
      <c r="P468" s="95"/>
      <c r="Q468" s="95"/>
      <c r="R468" s="95"/>
      <c r="S468" s="95"/>
    </row>
    <row r="469" spans="7:19" ht="15.75" customHeight="1">
      <c r="G469" s="95"/>
      <c r="K469" s="95"/>
      <c r="L469" s="95"/>
      <c r="M469" s="95"/>
      <c r="N469" s="95"/>
      <c r="O469" s="95"/>
      <c r="P469" s="95"/>
      <c r="Q469" s="95"/>
      <c r="R469" s="95"/>
      <c r="S469" s="95"/>
    </row>
    <row r="470" spans="7:19" ht="15.75" customHeight="1">
      <c r="G470" s="95"/>
      <c r="K470" s="95"/>
      <c r="L470" s="95"/>
      <c r="M470" s="95"/>
      <c r="N470" s="95"/>
      <c r="O470" s="95"/>
      <c r="P470" s="95"/>
      <c r="Q470" s="95"/>
      <c r="R470" s="95"/>
      <c r="S470" s="95"/>
    </row>
    <row r="471" spans="7:19" ht="15.75" customHeight="1">
      <c r="G471" s="95"/>
      <c r="K471" s="95"/>
      <c r="L471" s="95"/>
      <c r="M471" s="95"/>
      <c r="N471" s="95"/>
      <c r="O471" s="95"/>
      <c r="P471" s="95"/>
      <c r="Q471" s="95"/>
      <c r="R471" s="95"/>
      <c r="S471" s="95"/>
    </row>
    <row r="472" spans="7:19" ht="15.75" customHeight="1">
      <c r="G472" s="95"/>
      <c r="K472" s="95"/>
      <c r="L472" s="95"/>
      <c r="M472" s="95"/>
      <c r="N472" s="95"/>
      <c r="O472" s="95"/>
      <c r="P472" s="95"/>
      <c r="Q472" s="95"/>
      <c r="R472" s="95"/>
      <c r="S472" s="95"/>
    </row>
    <row r="473" spans="7:19" ht="15.75" customHeight="1">
      <c r="G473" s="95"/>
      <c r="K473" s="95"/>
      <c r="L473" s="95"/>
      <c r="M473" s="95"/>
      <c r="N473" s="95"/>
      <c r="O473" s="95"/>
      <c r="P473" s="95"/>
      <c r="Q473" s="95"/>
      <c r="R473" s="95"/>
      <c r="S473" s="95"/>
    </row>
    <row r="474" spans="7:19" ht="15.75" customHeight="1">
      <c r="G474" s="95"/>
      <c r="K474" s="95"/>
      <c r="L474" s="95"/>
      <c r="M474" s="95"/>
      <c r="N474" s="95"/>
      <c r="O474" s="95"/>
      <c r="P474" s="95"/>
      <c r="Q474" s="95"/>
      <c r="R474" s="95"/>
      <c r="S474" s="95"/>
    </row>
    <row r="475" spans="7:19" ht="15.75" customHeight="1">
      <c r="G475" s="95"/>
      <c r="K475" s="95"/>
      <c r="L475" s="95"/>
      <c r="M475" s="95"/>
      <c r="N475" s="95"/>
      <c r="O475" s="95"/>
      <c r="P475" s="95"/>
      <c r="Q475" s="95"/>
      <c r="R475" s="95"/>
      <c r="S475" s="95"/>
    </row>
    <row r="476" spans="7:19" ht="15.75" customHeight="1">
      <c r="G476" s="95"/>
      <c r="K476" s="95"/>
      <c r="L476" s="95"/>
      <c r="M476" s="95"/>
      <c r="N476" s="95"/>
      <c r="O476" s="95"/>
      <c r="P476" s="95"/>
      <c r="Q476" s="95"/>
      <c r="R476" s="95"/>
      <c r="S476" s="95"/>
    </row>
    <row r="477" spans="7:19" ht="15.75" customHeight="1">
      <c r="G477" s="95"/>
      <c r="K477" s="95"/>
      <c r="L477" s="95"/>
      <c r="M477" s="95"/>
      <c r="N477" s="95"/>
      <c r="O477" s="95"/>
      <c r="P477" s="95"/>
      <c r="Q477" s="95"/>
      <c r="R477" s="95"/>
      <c r="S477" s="95"/>
    </row>
    <row r="478" spans="7:19" ht="15.75" customHeight="1">
      <c r="G478" s="95"/>
      <c r="K478" s="95"/>
      <c r="L478" s="95"/>
      <c r="M478" s="95"/>
      <c r="N478" s="95"/>
      <c r="O478" s="95"/>
      <c r="P478" s="95"/>
      <c r="Q478" s="95"/>
      <c r="R478" s="95"/>
      <c r="S478" s="95"/>
    </row>
    <row r="479" spans="7:19" ht="15.75" customHeight="1">
      <c r="G479" s="95"/>
      <c r="K479" s="95"/>
      <c r="L479" s="95"/>
      <c r="M479" s="95"/>
      <c r="N479" s="95"/>
      <c r="O479" s="95"/>
      <c r="P479" s="95"/>
      <c r="Q479" s="95"/>
      <c r="R479" s="95"/>
      <c r="S479" s="95"/>
    </row>
    <row r="480" spans="7:19" ht="15.75" customHeight="1">
      <c r="G480" s="95"/>
      <c r="K480" s="95"/>
      <c r="L480" s="95"/>
      <c r="M480" s="95"/>
      <c r="N480" s="95"/>
      <c r="O480" s="95"/>
      <c r="P480" s="95"/>
      <c r="Q480" s="95"/>
      <c r="R480" s="95"/>
      <c r="S480" s="95"/>
    </row>
    <row r="481" spans="7:19" ht="15.75" customHeight="1">
      <c r="G481" s="95"/>
      <c r="K481" s="95"/>
      <c r="L481" s="95"/>
      <c r="M481" s="95"/>
      <c r="N481" s="95"/>
      <c r="O481" s="95"/>
      <c r="P481" s="95"/>
      <c r="Q481" s="95"/>
      <c r="R481" s="95"/>
      <c r="S481" s="95"/>
    </row>
    <row r="482" spans="7:19" ht="15.75" customHeight="1">
      <c r="G482" s="95"/>
      <c r="K482" s="95"/>
      <c r="L482" s="95"/>
      <c r="M482" s="95"/>
      <c r="N482" s="95"/>
      <c r="O482" s="95"/>
      <c r="P482" s="95"/>
      <c r="Q482" s="95"/>
      <c r="R482" s="95"/>
      <c r="S482" s="95"/>
    </row>
    <row r="483" spans="7:19" ht="15.75" customHeight="1">
      <c r="G483" s="95"/>
      <c r="K483" s="95"/>
      <c r="L483" s="95"/>
      <c r="M483" s="95"/>
      <c r="N483" s="95"/>
      <c r="O483" s="95"/>
      <c r="P483" s="95"/>
      <c r="Q483" s="95"/>
      <c r="R483" s="95"/>
      <c r="S483" s="95"/>
    </row>
    <row r="484" spans="7:19" ht="15.75" customHeight="1">
      <c r="G484" s="95"/>
      <c r="K484" s="95"/>
      <c r="L484" s="95"/>
      <c r="M484" s="95"/>
      <c r="N484" s="95"/>
      <c r="O484" s="95"/>
      <c r="P484" s="95"/>
      <c r="Q484" s="95"/>
      <c r="R484" s="95"/>
      <c r="S484" s="95"/>
    </row>
    <row r="485" spans="7:19" ht="15.75" customHeight="1">
      <c r="G485" s="95"/>
      <c r="K485" s="95"/>
      <c r="L485" s="95"/>
      <c r="M485" s="95"/>
      <c r="N485" s="95"/>
      <c r="O485" s="95"/>
      <c r="P485" s="95"/>
      <c r="Q485" s="95"/>
      <c r="R485" s="95"/>
      <c r="S485" s="95"/>
    </row>
    <row r="486" spans="7:19" ht="15.75" customHeight="1">
      <c r="G486" s="95"/>
      <c r="K486" s="95"/>
      <c r="L486" s="95"/>
      <c r="M486" s="95"/>
      <c r="N486" s="95"/>
      <c r="O486" s="95"/>
      <c r="P486" s="95"/>
      <c r="Q486" s="95"/>
      <c r="R486" s="95"/>
      <c r="S486" s="95"/>
    </row>
    <row r="487" spans="7:19" ht="15.75" customHeight="1">
      <c r="G487" s="95"/>
      <c r="K487" s="95"/>
      <c r="L487" s="95"/>
      <c r="M487" s="95"/>
      <c r="N487" s="95"/>
      <c r="O487" s="95"/>
      <c r="P487" s="95"/>
      <c r="Q487" s="95"/>
      <c r="R487" s="95"/>
      <c r="S487" s="95"/>
    </row>
    <row r="488" spans="7:19" ht="15.75" customHeight="1">
      <c r="G488" s="95"/>
      <c r="K488" s="95"/>
      <c r="L488" s="95"/>
      <c r="M488" s="95"/>
      <c r="N488" s="95"/>
      <c r="O488" s="95"/>
      <c r="P488" s="95"/>
      <c r="Q488" s="95"/>
      <c r="R488" s="95"/>
      <c r="S488" s="95"/>
    </row>
    <row r="489" spans="7:19" ht="15.75" customHeight="1">
      <c r="G489" s="95"/>
      <c r="K489" s="95"/>
      <c r="L489" s="95"/>
      <c r="M489" s="95"/>
      <c r="N489" s="95"/>
      <c r="O489" s="95"/>
      <c r="P489" s="95"/>
      <c r="Q489" s="95"/>
      <c r="R489" s="95"/>
      <c r="S489" s="95"/>
    </row>
    <row r="490" spans="7:19" ht="15.75" customHeight="1">
      <c r="G490" s="95"/>
      <c r="K490" s="95"/>
      <c r="L490" s="95"/>
      <c r="M490" s="95"/>
      <c r="N490" s="95"/>
      <c r="O490" s="95"/>
      <c r="P490" s="95"/>
      <c r="Q490" s="95"/>
      <c r="R490" s="95"/>
      <c r="S490" s="95"/>
    </row>
    <row r="491" spans="7:19" ht="15.75" customHeight="1">
      <c r="G491" s="95"/>
      <c r="K491" s="95"/>
      <c r="L491" s="95"/>
      <c r="M491" s="95"/>
      <c r="N491" s="95"/>
      <c r="O491" s="95"/>
      <c r="P491" s="95"/>
      <c r="Q491" s="95"/>
      <c r="R491" s="95"/>
      <c r="S491" s="95"/>
    </row>
    <row r="492" spans="7:19" ht="15.75" customHeight="1">
      <c r="G492" s="95"/>
      <c r="K492" s="95"/>
      <c r="L492" s="95"/>
      <c r="M492" s="95"/>
      <c r="N492" s="95"/>
      <c r="O492" s="95"/>
      <c r="P492" s="95"/>
      <c r="Q492" s="95"/>
      <c r="R492" s="95"/>
      <c r="S492" s="95"/>
    </row>
    <row r="493" spans="7:19" ht="15.75" customHeight="1">
      <c r="G493" s="95"/>
      <c r="K493" s="95"/>
      <c r="L493" s="95"/>
      <c r="M493" s="95"/>
      <c r="N493" s="95"/>
      <c r="O493" s="95"/>
      <c r="P493" s="95"/>
      <c r="Q493" s="95"/>
      <c r="R493" s="95"/>
      <c r="S493" s="95"/>
    </row>
    <row r="494" spans="7:19" ht="15.75" customHeight="1">
      <c r="G494" s="95"/>
      <c r="K494" s="95"/>
      <c r="L494" s="95"/>
      <c r="M494" s="95"/>
      <c r="N494" s="95"/>
      <c r="O494" s="95"/>
      <c r="P494" s="95"/>
      <c r="Q494" s="95"/>
      <c r="R494" s="95"/>
      <c r="S494" s="95"/>
    </row>
    <row r="495" spans="7:19" ht="15.75" customHeight="1">
      <c r="G495" s="95"/>
      <c r="K495" s="95"/>
      <c r="L495" s="95"/>
      <c r="M495" s="95"/>
      <c r="N495" s="95"/>
      <c r="O495" s="95"/>
      <c r="P495" s="95"/>
      <c r="Q495" s="95"/>
      <c r="R495" s="95"/>
      <c r="S495" s="95"/>
    </row>
    <row r="496" spans="7:19" ht="15.75" customHeight="1">
      <c r="G496" s="95"/>
      <c r="K496" s="95"/>
      <c r="L496" s="95"/>
      <c r="M496" s="95"/>
      <c r="N496" s="95"/>
      <c r="O496" s="95"/>
      <c r="P496" s="95"/>
      <c r="Q496" s="95"/>
      <c r="R496" s="95"/>
      <c r="S496" s="95"/>
    </row>
    <row r="497" spans="7:19" ht="15.75" customHeight="1">
      <c r="G497" s="95"/>
      <c r="K497" s="95"/>
      <c r="L497" s="95"/>
      <c r="M497" s="95"/>
      <c r="N497" s="95"/>
      <c r="O497" s="95"/>
      <c r="P497" s="95"/>
      <c r="Q497" s="95"/>
      <c r="R497" s="95"/>
      <c r="S497" s="95"/>
    </row>
    <row r="498" spans="7:19" ht="15.75" customHeight="1">
      <c r="G498" s="95"/>
      <c r="K498" s="95"/>
      <c r="L498" s="95"/>
      <c r="M498" s="95"/>
      <c r="N498" s="95"/>
      <c r="O498" s="95"/>
      <c r="P498" s="95"/>
      <c r="Q498" s="95"/>
      <c r="R498" s="95"/>
      <c r="S498" s="95"/>
    </row>
    <row r="499" spans="7:19" ht="15.75" customHeight="1">
      <c r="G499" s="95"/>
      <c r="K499" s="95"/>
      <c r="L499" s="95"/>
      <c r="M499" s="95"/>
      <c r="N499" s="95"/>
      <c r="O499" s="95"/>
      <c r="P499" s="95"/>
      <c r="Q499" s="95"/>
      <c r="R499" s="95"/>
      <c r="S499" s="95"/>
    </row>
    <row r="500" spans="7:19" ht="15.75" customHeight="1">
      <c r="G500" s="95"/>
      <c r="K500" s="95"/>
      <c r="L500" s="95"/>
      <c r="M500" s="95"/>
      <c r="N500" s="95"/>
      <c r="O500" s="95"/>
      <c r="P500" s="95"/>
      <c r="Q500" s="95"/>
      <c r="R500" s="95"/>
      <c r="S500" s="95"/>
    </row>
    <row r="501" spans="7:19" ht="15.75" customHeight="1">
      <c r="G501" s="95"/>
      <c r="K501" s="95"/>
      <c r="L501" s="95"/>
      <c r="M501" s="95"/>
      <c r="N501" s="95"/>
      <c r="O501" s="95"/>
      <c r="P501" s="95"/>
      <c r="Q501" s="95"/>
      <c r="R501" s="95"/>
      <c r="S501" s="95"/>
    </row>
    <row r="502" spans="7:19" ht="15.75" customHeight="1">
      <c r="G502" s="95"/>
      <c r="K502" s="95"/>
      <c r="L502" s="95"/>
      <c r="M502" s="95"/>
      <c r="N502" s="95"/>
      <c r="O502" s="95"/>
      <c r="P502" s="95"/>
      <c r="Q502" s="95"/>
      <c r="R502" s="95"/>
      <c r="S502" s="95"/>
    </row>
    <row r="503" spans="7:19" ht="15.75" customHeight="1">
      <c r="G503" s="95"/>
      <c r="K503" s="95"/>
      <c r="L503" s="95"/>
      <c r="M503" s="95"/>
      <c r="N503" s="95"/>
      <c r="O503" s="95"/>
      <c r="P503" s="95"/>
      <c r="Q503" s="95"/>
      <c r="R503" s="95"/>
      <c r="S503" s="95"/>
    </row>
    <row r="504" spans="7:19" ht="15.75" customHeight="1">
      <c r="G504" s="95"/>
      <c r="K504" s="95"/>
      <c r="L504" s="95"/>
      <c r="M504" s="95"/>
      <c r="N504" s="95"/>
      <c r="O504" s="95"/>
      <c r="P504" s="95"/>
      <c r="Q504" s="95"/>
      <c r="R504" s="95"/>
      <c r="S504" s="95"/>
    </row>
    <row r="505" spans="7:19" ht="15.75" customHeight="1">
      <c r="G505" s="95"/>
      <c r="K505" s="95"/>
      <c r="L505" s="95"/>
      <c r="M505" s="95"/>
      <c r="N505" s="95"/>
      <c r="O505" s="95"/>
      <c r="P505" s="95"/>
      <c r="Q505" s="95"/>
      <c r="R505" s="95"/>
      <c r="S505" s="95"/>
    </row>
    <row r="506" spans="7:19" ht="15.75" customHeight="1">
      <c r="G506" s="95"/>
      <c r="K506" s="95"/>
      <c r="L506" s="95"/>
      <c r="M506" s="95"/>
      <c r="N506" s="95"/>
      <c r="O506" s="95"/>
      <c r="P506" s="95"/>
      <c r="Q506" s="95"/>
      <c r="R506" s="95"/>
      <c r="S506" s="95"/>
    </row>
    <row r="507" spans="7:19" ht="15.75" customHeight="1">
      <c r="G507" s="95"/>
      <c r="K507" s="95"/>
      <c r="L507" s="95"/>
      <c r="M507" s="95"/>
      <c r="N507" s="95"/>
      <c r="O507" s="95"/>
      <c r="P507" s="95"/>
      <c r="Q507" s="95"/>
      <c r="R507" s="95"/>
      <c r="S507" s="95"/>
    </row>
    <row r="508" spans="7:19" ht="15.75" customHeight="1">
      <c r="G508" s="95"/>
      <c r="K508" s="95"/>
      <c r="L508" s="95"/>
      <c r="M508" s="95"/>
      <c r="N508" s="95"/>
      <c r="O508" s="95"/>
      <c r="P508" s="95"/>
      <c r="Q508" s="95"/>
      <c r="R508" s="95"/>
      <c r="S508" s="95"/>
    </row>
    <row r="509" spans="7:19" ht="15.75" customHeight="1">
      <c r="G509" s="95"/>
      <c r="K509" s="95"/>
      <c r="L509" s="95"/>
      <c r="M509" s="95"/>
      <c r="N509" s="95"/>
      <c r="O509" s="95"/>
      <c r="P509" s="95"/>
      <c r="Q509" s="95"/>
      <c r="R509" s="95"/>
      <c r="S509" s="95"/>
    </row>
    <row r="510" spans="7:19" ht="15.75" customHeight="1">
      <c r="G510" s="95"/>
      <c r="K510" s="95"/>
      <c r="L510" s="95"/>
      <c r="M510" s="95"/>
      <c r="N510" s="95"/>
      <c r="O510" s="95"/>
      <c r="P510" s="95"/>
      <c r="Q510" s="95"/>
      <c r="R510" s="95"/>
      <c r="S510" s="95"/>
    </row>
    <row r="511" spans="7:19" ht="15.75" customHeight="1">
      <c r="G511" s="95"/>
      <c r="K511" s="95"/>
      <c r="L511" s="95"/>
      <c r="M511" s="95"/>
      <c r="N511" s="95"/>
      <c r="O511" s="95"/>
      <c r="P511" s="95"/>
      <c r="Q511" s="95"/>
      <c r="R511" s="95"/>
      <c r="S511" s="95"/>
    </row>
    <row r="512" spans="7:19" ht="15.75" customHeight="1">
      <c r="G512" s="95"/>
      <c r="K512" s="95"/>
      <c r="L512" s="95"/>
      <c r="M512" s="95"/>
      <c r="N512" s="95"/>
      <c r="O512" s="95"/>
      <c r="P512" s="95"/>
      <c r="Q512" s="95"/>
      <c r="R512" s="95"/>
      <c r="S512" s="95"/>
    </row>
    <row r="513" spans="7:19" ht="15.75" customHeight="1">
      <c r="G513" s="95"/>
      <c r="K513" s="95"/>
      <c r="L513" s="95"/>
      <c r="M513" s="95"/>
      <c r="N513" s="95"/>
      <c r="O513" s="95"/>
      <c r="P513" s="95"/>
      <c r="Q513" s="95"/>
      <c r="R513" s="95"/>
      <c r="S513" s="95"/>
    </row>
    <row r="514" spans="7:19" ht="15.75" customHeight="1">
      <c r="G514" s="95"/>
      <c r="K514" s="95"/>
      <c r="L514" s="95"/>
      <c r="M514" s="95"/>
      <c r="N514" s="95"/>
      <c r="O514" s="95"/>
      <c r="P514" s="95"/>
      <c r="Q514" s="95"/>
      <c r="R514" s="95"/>
      <c r="S514" s="95"/>
    </row>
    <row r="515" spans="7:19" ht="15.75" customHeight="1">
      <c r="G515" s="95"/>
      <c r="K515" s="95"/>
      <c r="L515" s="95"/>
      <c r="M515" s="95"/>
      <c r="N515" s="95"/>
      <c r="O515" s="95"/>
      <c r="P515" s="95"/>
      <c r="Q515" s="95"/>
      <c r="R515" s="95"/>
      <c r="S515" s="95"/>
    </row>
    <row r="516" spans="7:19" ht="15.75" customHeight="1">
      <c r="G516" s="95"/>
      <c r="K516" s="95"/>
      <c r="L516" s="95"/>
      <c r="M516" s="95"/>
      <c r="N516" s="95"/>
      <c r="O516" s="95"/>
      <c r="P516" s="95"/>
      <c r="Q516" s="95"/>
      <c r="R516" s="95"/>
      <c r="S516" s="95"/>
    </row>
    <row r="517" spans="7:19" ht="15.75" customHeight="1">
      <c r="G517" s="95"/>
      <c r="K517" s="95"/>
      <c r="L517" s="95"/>
      <c r="M517" s="95"/>
      <c r="N517" s="95"/>
      <c r="O517" s="95"/>
      <c r="P517" s="95"/>
      <c r="Q517" s="95"/>
      <c r="R517" s="95"/>
      <c r="S517" s="95"/>
    </row>
    <row r="518" spans="7:19" ht="15.75" customHeight="1">
      <c r="G518" s="95"/>
      <c r="K518" s="95"/>
      <c r="L518" s="95"/>
      <c r="M518" s="95"/>
      <c r="N518" s="95"/>
      <c r="O518" s="95"/>
      <c r="P518" s="95"/>
      <c r="Q518" s="95"/>
      <c r="R518" s="95"/>
      <c r="S518" s="95"/>
    </row>
    <row r="519" spans="7:19" ht="15.75" customHeight="1">
      <c r="G519" s="95"/>
      <c r="K519" s="95"/>
      <c r="L519" s="95"/>
      <c r="M519" s="95"/>
      <c r="N519" s="95"/>
      <c r="O519" s="95"/>
      <c r="P519" s="95"/>
      <c r="Q519" s="95"/>
      <c r="R519" s="95"/>
      <c r="S519" s="95"/>
    </row>
    <row r="520" spans="7:19" ht="15.75" customHeight="1">
      <c r="G520" s="95"/>
      <c r="K520" s="95"/>
      <c r="L520" s="95"/>
      <c r="M520" s="95"/>
      <c r="N520" s="95"/>
      <c r="O520" s="95"/>
      <c r="P520" s="95"/>
      <c r="Q520" s="95"/>
      <c r="R520" s="95"/>
      <c r="S520" s="95"/>
    </row>
    <row r="521" spans="7:19" ht="15.75" customHeight="1">
      <c r="G521" s="95"/>
      <c r="K521" s="95"/>
      <c r="L521" s="95"/>
      <c r="M521" s="95"/>
      <c r="N521" s="95"/>
      <c r="O521" s="95"/>
      <c r="P521" s="95"/>
      <c r="Q521" s="95"/>
      <c r="R521" s="95"/>
      <c r="S521" s="95"/>
    </row>
    <row r="522" spans="7:19" ht="15.75" customHeight="1">
      <c r="G522" s="95"/>
      <c r="K522" s="95"/>
      <c r="L522" s="95"/>
      <c r="M522" s="95"/>
      <c r="N522" s="95"/>
      <c r="O522" s="95"/>
      <c r="P522" s="95"/>
      <c r="Q522" s="95"/>
      <c r="R522" s="95"/>
      <c r="S522" s="95"/>
    </row>
    <row r="523" spans="7:19" ht="15.75" customHeight="1">
      <c r="G523" s="95"/>
      <c r="K523" s="95"/>
      <c r="L523" s="95"/>
      <c r="M523" s="95"/>
      <c r="N523" s="95"/>
      <c r="O523" s="95"/>
      <c r="P523" s="95"/>
      <c r="Q523" s="95"/>
      <c r="R523" s="95"/>
      <c r="S523" s="95"/>
    </row>
    <row r="524" spans="7:19" ht="15.75" customHeight="1">
      <c r="G524" s="95"/>
      <c r="K524" s="95"/>
      <c r="L524" s="95"/>
      <c r="M524" s="95"/>
      <c r="N524" s="95"/>
      <c r="O524" s="95"/>
      <c r="P524" s="95"/>
      <c r="Q524" s="95"/>
      <c r="R524" s="95"/>
      <c r="S524" s="95"/>
    </row>
    <row r="525" spans="7:19" ht="15.75" customHeight="1">
      <c r="G525" s="95"/>
      <c r="K525" s="95"/>
      <c r="L525" s="95"/>
      <c r="M525" s="95"/>
      <c r="N525" s="95"/>
      <c r="O525" s="95"/>
      <c r="P525" s="95"/>
      <c r="Q525" s="95"/>
      <c r="R525" s="95"/>
      <c r="S525" s="95"/>
    </row>
    <row r="526" spans="7:19" ht="15.75" customHeight="1">
      <c r="G526" s="95"/>
      <c r="K526" s="95"/>
      <c r="L526" s="95"/>
      <c r="M526" s="95"/>
      <c r="N526" s="95"/>
      <c r="O526" s="95"/>
      <c r="P526" s="95"/>
      <c r="Q526" s="95"/>
      <c r="R526" s="95"/>
      <c r="S526" s="95"/>
    </row>
    <row r="527" spans="7:19" ht="15.75" customHeight="1">
      <c r="G527" s="95"/>
      <c r="K527" s="95"/>
      <c r="L527" s="95"/>
      <c r="M527" s="95"/>
      <c r="N527" s="95"/>
      <c r="O527" s="95"/>
      <c r="P527" s="95"/>
      <c r="Q527" s="95"/>
      <c r="R527" s="95"/>
      <c r="S527" s="95"/>
    </row>
    <row r="528" spans="7:19" ht="15.75" customHeight="1">
      <c r="G528" s="95"/>
      <c r="K528" s="95"/>
      <c r="L528" s="95"/>
      <c r="M528" s="95"/>
      <c r="N528" s="95"/>
      <c r="O528" s="95"/>
      <c r="P528" s="95"/>
      <c r="Q528" s="95"/>
      <c r="R528" s="95"/>
      <c r="S528" s="95"/>
    </row>
    <row r="529" spans="7:19" ht="15.75" customHeight="1">
      <c r="G529" s="95"/>
      <c r="K529" s="95"/>
      <c r="L529" s="95"/>
      <c r="M529" s="95"/>
      <c r="N529" s="95"/>
      <c r="O529" s="95"/>
      <c r="P529" s="95"/>
      <c r="Q529" s="95"/>
      <c r="R529" s="95"/>
      <c r="S529" s="95"/>
    </row>
    <row r="530" spans="7:19" ht="15.75" customHeight="1">
      <c r="G530" s="95"/>
      <c r="K530" s="95"/>
      <c r="L530" s="95"/>
      <c r="M530" s="95"/>
      <c r="N530" s="95"/>
      <c r="O530" s="95"/>
      <c r="P530" s="95"/>
      <c r="Q530" s="95"/>
      <c r="R530" s="95"/>
      <c r="S530" s="95"/>
    </row>
    <row r="531" spans="7:19" ht="15.75" customHeight="1">
      <c r="G531" s="95"/>
      <c r="K531" s="95"/>
      <c r="L531" s="95"/>
      <c r="M531" s="95"/>
      <c r="N531" s="95"/>
      <c r="O531" s="95"/>
      <c r="P531" s="95"/>
      <c r="Q531" s="95"/>
      <c r="R531" s="95"/>
      <c r="S531" s="95"/>
    </row>
    <row r="532" spans="7:19" ht="15.75" customHeight="1">
      <c r="G532" s="95"/>
      <c r="K532" s="95"/>
      <c r="L532" s="95"/>
      <c r="M532" s="95"/>
      <c r="N532" s="95"/>
      <c r="O532" s="95"/>
      <c r="P532" s="95"/>
      <c r="Q532" s="95"/>
      <c r="R532" s="95"/>
      <c r="S532" s="95"/>
    </row>
    <row r="533" spans="7:19" ht="15.75" customHeight="1">
      <c r="G533" s="95"/>
      <c r="K533" s="95"/>
      <c r="L533" s="95"/>
      <c r="M533" s="95"/>
      <c r="N533" s="95"/>
      <c r="O533" s="95"/>
      <c r="P533" s="95"/>
      <c r="Q533" s="95"/>
      <c r="R533" s="95"/>
      <c r="S533" s="95"/>
    </row>
    <row r="534" spans="7:19" ht="15.75" customHeight="1">
      <c r="G534" s="95"/>
      <c r="K534" s="95"/>
      <c r="L534" s="95"/>
      <c r="M534" s="95"/>
      <c r="N534" s="95"/>
      <c r="O534" s="95"/>
      <c r="P534" s="95"/>
      <c r="Q534" s="95"/>
      <c r="R534" s="95"/>
      <c r="S534" s="95"/>
    </row>
    <row r="535" spans="7:19" ht="15.75" customHeight="1">
      <c r="G535" s="95"/>
      <c r="K535" s="95"/>
      <c r="L535" s="95"/>
      <c r="M535" s="95"/>
      <c r="N535" s="95"/>
      <c r="O535" s="95"/>
      <c r="P535" s="95"/>
      <c r="Q535" s="95"/>
      <c r="R535" s="95"/>
      <c r="S535" s="95"/>
    </row>
    <row r="536" spans="7:19" ht="15.75" customHeight="1">
      <c r="G536" s="95"/>
      <c r="K536" s="95"/>
      <c r="L536" s="95"/>
      <c r="M536" s="95"/>
      <c r="N536" s="95"/>
      <c r="O536" s="95"/>
      <c r="P536" s="95"/>
      <c r="Q536" s="95"/>
      <c r="R536" s="95"/>
      <c r="S536" s="95"/>
    </row>
    <row r="537" spans="7:19" ht="15.75" customHeight="1">
      <c r="G537" s="95"/>
      <c r="K537" s="95"/>
      <c r="L537" s="95"/>
      <c r="M537" s="95"/>
      <c r="N537" s="95"/>
      <c r="O537" s="95"/>
      <c r="P537" s="95"/>
      <c r="Q537" s="95"/>
      <c r="R537" s="95"/>
      <c r="S537" s="95"/>
    </row>
    <row r="538" spans="7:19" ht="15.75" customHeight="1">
      <c r="G538" s="95"/>
      <c r="K538" s="95"/>
      <c r="L538" s="95"/>
      <c r="M538" s="95"/>
      <c r="N538" s="95"/>
      <c r="O538" s="95"/>
      <c r="P538" s="95"/>
      <c r="Q538" s="95"/>
      <c r="R538" s="95"/>
      <c r="S538" s="95"/>
    </row>
    <row r="539" spans="7:19" ht="15.75" customHeight="1">
      <c r="G539" s="95"/>
      <c r="K539" s="95"/>
      <c r="L539" s="95"/>
      <c r="M539" s="95"/>
      <c r="N539" s="95"/>
      <c r="O539" s="95"/>
      <c r="P539" s="95"/>
      <c r="Q539" s="95"/>
      <c r="R539" s="95"/>
      <c r="S539" s="95"/>
    </row>
    <row r="540" spans="7:19" ht="15.75" customHeight="1">
      <c r="G540" s="95"/>
      <c r="K540" s="95"/>
      <c r="L540" s="95"/>
      <c r="M540" s="95"/>
      <c r="N540" s="95"/>
      <c r="O540" s="95"/>
      <c r="P540" s="95"/>
      <c r="Q540" s="95"/>
      <c r="R540" s="95"/>
      <c r="S540" s="95"/>
    </row>
    <row r="541" spans="7:19" ht="15.75" customHeight="1">
      <c r="G541" s="95"/>
      <c r="K541" s="95"/>
      <c r="L541" s="95"/>
      <c r="M541" s="95"/>
      <c r="N541" s="95"/>
      <c r="O541" s="95"/>
      <c r="P541" s="95"/>
      <c r="Q541" s="95"/>
      <c r="R541" s="95"/>
      <c r="S541" s="95"/>
    </row>
    <row r="542" spans="7:19" ht="15.75" customHeight="1">
      <c r="G542" s="95"/>
      <c r="K542" s="95"/>
      <c r="L542" s="95"/>
      <c r="M542" s="95"/>
      <c r="N542" s="95"/>
      <c r="O542" s="95"/>
      <c r="P542" s="95"/>
      <c r="Q542" s="95"/>
      <c r="R542" s="95"/>
      <c r="S542" s="95"/>
    </row>
    <row r="543" spans="7:19" ht="15.75" customHeight="1">
      <c r="G543" s="95"/>
      <c r="K543" s="95"/>
      <c r="L543" s="95"/>
      <c r="M543" s="95"/>
      <c r="N543" s="95"/>
      <c r="O543" s="95"/>
      <c r="P543" s="95"/>
      <c r="Q543" s="95"/>
      <c r="R543" s="95"/>
      <c r="S543" s="95"/>
    </row>
    <row r="544" spans="7:19" ht="15.75" customHeight="1">
      <c r="G544" s="95"/>
      <c r="K544" s="95"/>
      <c r="L544" s="95"/>
      <c r="M544" s="95"/>
      <c r="N544" s="95"/>
      <c r="O544" s="95"/>
      <c r="P544" s="95"/>
      <c r="Q544" s="95"/>
      <c r="R544" s="95"/>
      <c r="S544" s="95"/>
    </row>
    <row r="545" spans="7:19" ht="15.75" customHeight="1">
      <c r="G545" s="95"/>
      <c r="K545" s="95"/>
      <c r="L545" s="95"/>
      <c r="M545" s="95"/>
      <c r="N545" s="95"/>
      <c r="O545" s="95"/>
      <c r="P545" s="95"/>
      <c r="Q545" s="95"/>
      <c r="R545" s="95"/>
      <c r="S545" s="95"/>
    </row>
    <row r="546" spans="7:19" ht="15.75" customHeight="1">
      <c r="G546" s="95"/>
      <c r="K546" s="95"/>
      <c r="L546" s="95"/>
      <c r="M546" s="95"/>
      <c r="N546" s="95"/>
      <c r="O546" s="95"/>
      <c r="P546" s="95"/>
      <c r="Q546" s="95"/>
      <c r="R546" s="95"/>
      <c r="S546" s="95"/>
    </row>
    <row r="547" spans="7:19" ht="15.75" customHeight="1">
      <c r="G547" s="95"/>
      <c r="K547" s="95"/>
      <c r="L547" s="95"/>
      <c r="M547" s="95"/>
      <c r="N547" s="95"/>
      <c r="O547" s="95"/>
      <c r="P547" s="95"/>
      <c r="Q547" s="95"/>
      <c r="R547" s="95"/>
      <c r="S547" s="95"/>
    </row>
    <row r="548" spans="7:19" ht="15.75" customHeight="1">
      <c r="G548" s="95"/>
      <c r="K548" s="95"/>
      <c r="L548" s="95"/>
      <c r="M548" s="95"/>
      <c r="N548" s="95"/>
      <c r="O548" s="95"/>
      <c r="P548" s="95"/>
      <c r="Q548" s="95"/>
      <c r="R548" s="95"/>
      <c r="S548" s="95"/>
    </row>
    <row r="549" spans="7:19" ht="15.75" customHeight="1">
      <c r="G549" s="95"/>
      <c r="K549" s="95"/>
      <c r="L549" s="95"/>
      <c r="M549" s="95"/>
      <c r="N549" s="95"/>
      <c r="O549" s="95"/>
      <c r="P549" s="95"/>
      <c r="Q549" s="95"/>
      <c r="R549" s="95"/>
      <c r="S549" s="95"/>
    </row>
    <row r="550" spans="7:19" ht="15.75" customHeight="1">
      <c r="G550" s="95"/>
      <c r="K550" s="95"/>
      <c r="L550" s="95"/>
      <c r="M550" s="95"/>
      <c r="N550" s="95"/>
      <c r="O550" s="95"/>
      <c r="P550" s="95"/>
      <c r="Q550" s="95"/>
      <c r="R550" s="95"/>
      <c r="S550" s="95"/>
    </row>
    <row r="551" spans="7:19" ht="15.75" customHeight="1">
      <c r="G551" s="95"/>
      <c r="K551" s="95"/>
      <c r="L551" s="95"/>
      <c r="M551" s="95"/>
      <c r="N551" s="95"/>
      <c r="O551" s="95"/>
      <c r="P551" s="95"/>
      <c r="Q551" s="95"/>
      <c r="R551" s="95"/>
      <c r="S551" s="95"/>
    </row>
    <row r="552" spans="7:19" ht="15.75" customHeight="1">
      <c r="G552" s="95"/>
      <c r="K552" s="95"/>
      <c r="L552" s="95"/>
      <c r="M552" s="95"/>
      <c r="N552" s="95"/>
      <c r="O552" s="95"/>
      <c r="P552" s="95"/>
      <c r="Q552" s="95"/>
      <c r="R552" s="95"/>
      <c r="S552" s="95"/>
    </row>
    <row r="553" spans="7:19" ht="15.75" customHeight="1">
      <c r="G553" s="95"/>
      <c r="K553" s="95"/>
      <c r="L553" s="95"/>
      <c r="M553" s="95"/>
      <c r="N553" s="95"/>
      <c r="O553" s="95"/>
      <c r="P553" s="95"/>
      <c r="Q553" s="95"/>
      <c r="R553" s="95"/>
      <c r="S553" s="95"/>
    </row>
    <row r="554" spans="7:19" ht="15.75" customHeight="1">
      <c r="G554" s="95"/>
      <c r="K554" s="95"/>
      <c r="L554" s="95"/>
      <c r="M554" s="95"/>
      <c r="N554" s="95"/>
      <c r="O554" s="95"/>
      <c r="P554" s="95"/>
      <c r="Q554" s="95"/>
      <c r="R554" s="95"/>
      <c r="S554" s="95"/>
    </row>
    <row r="555" spans="7:19" ht="15.75" customHeight="1">
      <c r="G555" s="95"/>
      <c r="K555" s="95"/>
      <c r="L555" s="95"/>
      <c r="M555" s="95"/>
      <c r="N555" s="95"/>
      <c r="O555" s="95"/>
      <c r="P555" s="95"/>
      <c r="Q555" s="95"/>
      <c r="R555" s="95"/>
      <c r="S555" s="95"/>
    </row>
    <row r="556" spans="7:19" ht="15.75" customHeight="1">
      <c r="G556" s="95"/>
      <c r="K556" s="95"/>
      <c r="L556" s="95"/>
      <c r="M556" s="95"/>
      <c r="N556" s="95"/>
      <c r="O556" s="95"/>
      <c r="P556" s="95"/>
      <c r="Q556" s="95"/>
      <c r="R556" s="95"/>
      <c r="S556" s="95"/>
    </row>
    <row r="557" spans="7:19" ht="15.75" customHeight="1">
      <c r="G557" s="95"/>
      <c r="K557" s="95"/>
      <c r="L557" s="95"/>
      <c r="M557" s="95"/>
      <c r="N557" s="95"/>
      <c r="O557" s="95"/>
      <c r="P557" s="95"/>
      <c r="Q557" s="95"/>
      <c r="R557" s="95"/>
      <c r="S557" s="95"/>
    </row>
    <row r="558" spans="7:19" ht="15.75" customHeight="1">
      <c r="G558" s="95"/>
      <c r="K558" s="95"/>
      <c r="L558" s="95"/>
      <c r="M558" s="95"/>
      <c r="N558" s="95"/>
      <c r="O558" s="95"/>
      <c r="P558" s="95"/>
      <c r="Q558" s="95"/>
      <c r="R558" s="95"/>
      <c r="S558" s="95"/>
    </row>
    <row r="559" spans="7:19" ht="15.75" customHeight="1">
      <c r="G559" s="95"/>
      <c r="K559" s="95"/>
      <c r="L559" s="95"/>
      <c r="M559" s="95"/>
      <c r="N559" s="95"/>
      <c r="O559" s="95"/>
      <c r="P559" s="95"/>
      <c r="Q559" s="95"/>
      <c r="R559" s="95"/>
      <c r="S559" s="95"/>
    </row>
    <row r="560" spans="7:19" ht="15.75" customHeight="1">
      <c r="G560" s="95"/>
      <c r="K560" s="95"/>
      <c r="L560" s="95"/>
      <c r="M560" s="95"/>
      <c r="N560" s="95"/>
      <c r="O560" s="95"/>
      <c r="P560" s="95"/>
      <c r="Q560" s="95"/>
      <c r="R560" s="95"/>
      <c r="S560" s="95"/>
    </row>
    <row r="561" spans="7:19" ht="15.75" customHeight="1">
      <c r="G561" s="95"/>
      <c r="K561" s="95"/>
      <c r="L561" s="95"/>
      <c r="M561" s="95"/>
      <c r="N561" s="95"/>
      <c r="O561" s="95"/>
      <c r="P561" s="95"/>
      <c r="Q561" s="95"/>
      <c r="R561" s="95"/>
      <c r="S561" s="95"/>
    </row>
    <row r="562" spans="7:19" ht="15.75" customHeight="1">
      <c r="G562" s="95"/>
      <c r="K562" s="95"/>
      <c r="L562" s="95"/>
      <c r="M562" s="95"/>
      <c r="N562" s="95"/>
      <c r="O562" s="95"/>
      <c r="P562" s="95"/>
      <c r="Q562" s="95"/>
      <c r="R562" s="95"/>
      <c r="S562" s="95"/>
    </row>
    <row r="563" spans="7:19" ht="15.75" customHeight="1">
      <c r="G563" s="95"/>
      <c r="K563" s="95"/>
      <c r="L563" s="95"/>
      <c r="M563" s="95"/>
      <c r="N563" s="95"/>
      <c r="O563" s="95"/>
      <c r="P563" s="95"/>
      <c r="Q563" s="95"/>
      <c r="R563" s="95"/>
      <c r="S563" s="95"/>
    </row>
    <row r="564" spans="7:19" ht="15.75" customHeight="1">
      <c r="G564" s="95"/>
      <c r="K564" s="95"/>
      <c r="L564" s="95"/>
      <c r="M564" s="95"/>
      <c r="N564" s="95"/>
      <c r="O564" s="95"/>
      <c r="P564" s="95"/>
      <c r="Q564" s="95"/>
      <c r="R564" s="95"/>
      <c r="S564" s="95"/>
    </row>
    <row r="565" spans="7:19" ht="15.75" customHeight="1">
      <c r="G565" s="95"/>
      <c r="K565" s="95"/>
      <c r="L565" s="95"/>
      <c r="M565" s="95"/>
      <c r="N565" s="95"/>
      <c r="O565" s="95"/>
      <c r="P565" s="95"/>
      <c r="Q565" s="95"/>
      <c r="R565" s="95"/>
      <c r="S565" s="95"/>
    </row>
    <row r="566" spans="7:19" ht="15.75" customHeight="1">
      <c r="G566" s="95"/>
      <c r="K566" s="95"/>
      <c r="L566" s="95"/>
      <c r="M566" s="95"/>
      <c r="N566" s="95"/>
      <c r="O566" s="95"/>
      <c r="P566" s="95"/>
      <c r="Q566" s="95"/>
      <c r="R566" s="95"/>
      <c r="S566" s="95"/>
    </row>
    <row r="567" spans="7:19" ht="15.75" customHeight="1">
      <c r="G567" s="95"/>
      <c r="K567" s="95"/>
      <c r="L567" s="95"/>
      <c r="M567" s="95"/>
      <c r="N567" s="95"/>
      <c r="O567" s="95"/>
      <c r="P567" s="95"/>
      <c r="Q567" s="95"/>
      <c r="R567" s="95"/>
      <c r="S567" s="95"/>
    </row>
    <row r="568" spans="7:19" ht="15.75" customHeight="1">
      <c r="G568" s="95"/>
      <c r="K568" s="95"/>
      <c r="L568" s="95"/>
      <c r="M568" s="95"/>
      <c r="N568" s="95"/>
      <c r="O568" s="95"/>
      <c r="P568" s="95"/>
      <c r="Q568" s="95"/>
      <c r="R568" s="95"/>
      <c r="S568" s="95"/>
    </row>
    <row r="569" spans="7:19" ht="15.75" customHeight="1">
      <c r="G569" s="95"/>
      <c r="K569" s="95"/>
      <c r="L569" s="95"/>
      <c r="M569" s="95"/>
      <c r="N569" s="95"/>
      <c r="O569" s="95"/>
      <c r="P569" s="95"/>
      <c r="Q569" s="95"/>
      <c r="R569" s="95"/>
      <c r="S569" s="95"/>
    </row>
    <row r="570" spans="7:19" ht="15.75" customHeight="1">
      <c r="G570" s="95"/>
      <c r="K570" s="95"/>
      <c r="L570" s="95"/>
      <c r="M570" s="95"/>
      <c r="N570" s="95"/>
      <c r="O570" s="95"/>
      <c r="P570" s="95"/>
      <c r="Q570" s="95"/>
      <c r="R570" s="95"/>
      <c r="S570" s="95"/>
    </row>
    <row r="571" spans="7:19" ht="15.75" customHeight="1">
      <c r="G571" s="95"/>
      <c r="K571" s="95"/>
      <c r="L571" s="95"/>
      <c r="M571" s="95"/>
      <c r="N571" s="95"/>
      <c r="O571" s="95"/>
      <c r="P571" s="95"/>
      <c r="Q571" s="95"/>
      <c r="R571" s="95"/>
      <c r="S571" s="95"/>
    </row>
    <row r="572" spans="7:19" ht="15.75" customHeight="1">
      <c r="G572" s="95"/>
      <c r="K572" s="95"/>
      <c r="L572" s="95"/>
      <c r="M572" s="95"/>
      <c r="N572" s="95"/>
      <c r="O572" s="95"/>
      <c r="P572" s="95"/>
      <c r="Q572" s="95"/>
      <c r="R572" s="95"/>
      <c r="S572" s="95"/>
    </row>
    <row r="573" spans="7:19" ht="15.75" customHeight="1">
      <c r="G573" s="95"/>
      <c r="K573" s="95"/>
      <c r="L573" s="95"/>
      <c r="M573" s="95"/>
      <c r="N573" s="95"/>
      <c r="O573" s="95"/>
      <c r="P573" s="95"/>
      <c r="Q573" s="95"/>
      <c r="R573" s="95"/>
      <c r="S573" s="95"/>
    </row>
    <row r="574" spans="7:19" ht="15.75" customHeight="1">
      <c r="G574" s="95"/>
      <c r="K574" s="95"/>
      <c r="L574" s="95"/>
      <c r="M574" s="95"/>
      <c r="N574" s="95"/>
      <c r="O574" s="95"/>
      <c r="P574" s="95"/>
      <c r="Q574" s="95"/>
      <c r="R574" s="95"/>
      <c r="S574" s="95"/>
    </row>
    <row r="575" spans="7:19" ht="15.75" customHeight="1">
      <c r="G575" s="95"/>
      <c r="K575" s="95"/>
      <c r="L575" s="95"/>
      <c r="M575" s="95"/>
      <c r="N575" s="95"/>
      <c r="O575" s="95"/>
      <c r="P575" s="95"/>
      <c r="Q575" s="95"/>
      <c r="R575" s="95"/>
      <c r="S575" s="95"/>
    </row>
    <row r="576" spans="7:19" ht="15.75" customHeight="1">
      <c r="G576" s="95"/>
      <c r="K576" s="95"/>
      <c r="L576" s="95"/>
      <c r="M576" s="95"/>
      <c r="N576" s="95"/>
      <c r="O576" s="95"/>
      <c r="P576" s="95"/>
      <c r="Q576" s="95"/>
      <c r="R576" s="95"/>
      <c r="S576" s="95"/>
    </row>
    <row r="577" spans="7:19" ht="15.75" customHeight="1">
      <c r="G577" s="95"/>
      <c r="K577" s="95"/>
      <c r="L577" s="95"/>
      <c r="M577" s="95"/>
      <c r="N577" s="95"/>
      <c r="O577" s="95"/>
      <c r="P577" s="95"/>
      <c r="Q577" s="95"/>
      <c r="R577" s="95"/>
      <c r="S577" s="95"/>
    </row>
    <row r="578" spans="7:19" ht="15.75" customHeight="1">
      <c r="G578" s="95"/>
      <c r="K578" s="95"/>
      <c r="L578" s="95"/>
      <c r="M578" s="95"/>
      <c r="N578" s="95"/>
      <c r="O578" s="95"/>
      <c r="P578" s="95"/>
      <c r="Q578" s="95"/>
      <c r="R578" s="95"/>
      <c r="S578" s="95"/>
    </row>
    <row r="579" spans="7:19" ht="15.75" customHeight="1">
      <c r="G579" s="95"/>
      <c r="K579" s="95"/>
      <c r="L579" s="95"/>
      <c r="M579" s="95"/>
      <c r="N579" s="95"/>
      <c r="O579" s="95"/>
      <c r="P579" s="95"/>
      <c r="Q579" s="95"/>
      <c r="R579" s="95"/>
      <c r="S579" s="95"/>
    </row>
    <row r="580" spans="7:19" ht="15.75" customHeight="1">
      <c r="G580" s="95"/>
      <c r="K580" s="95"/>
      <c r="L580" s="95"/>
      <c r="M580" s="95"/>
      <c r="N580" s="95"/>
      <c r="O580" s="95"/>
      <c r="P580" s="95"/>
      <c r="Q580" s="95"/>
      <c r="R580" s="95"/>
      <c r="S580" s="95"/>
    </row>
    <row r="581" spans="7:19" ht="15.75" customHeight="1">
      <c r="G581" s="95"/>
      <c r="K581" s="95"/>
      <c r="L581" s="95"/>
      <c r="M581" s="95"/>
      <c r="N581" s="95"/>
      <c r="O581" s="95"/>
      <c r="P581" s="95"/>
      <c r="Q581" s="95"/>
      <c r="R581" s="95"/>
      <c r="S581" s="95"/>
    </row>
    <row r="582" spans="7:19" ht="15.75" customHeight="1">
      <c r="G582" s="95"/>
      <c r="K582" s="95"/>
      <c r="L582" s="95"/>
      <c r="M582" s="95"/>
      <c r="N582" s="95"/>
      <c r="O582" s="95"/>
      <c r="P582" s="95"/>
      <c r="Q582" s="95"/>
      <c r="R582" s="95"/>
      <c r="S582" s="95"/>
    </row>
    <row r="583" spans="7:19" ht="15.75" customHeight="1">
      <c r="G583" s="95"/>
      <c r="K583" s="95"/>
      <c r="L583" s="95"/>
      <c r="M583" s="95"/>
      <c r="N583" s="95"/>
      <c r="O583" s="95"/>
      <c r="P583" s="95"/>
      <c r="Q583" s="95"/>
      <c r="R583" s="95"/>
      <c r="S583" s="95"/>
    </row>
    <row r="584" spans="7:19" ht="15.75" customHeight="1">
      <c r="G584" s="95"/>
      <c r="K584" s="95"/>
      <c r="L584" s="95"/>
      <c r="M584" s="95"/>
      <c r="N584" s="95"/>
      <c r="O584" s="95"/>
      <c r="P584" s="95"/>
      <c r="Q584" s="95"/>
      <c r="R584" s="95"/>
      <c r="S584" s="95"/>
    </row>
    <row r="585" spans="7:19" ht="15.75" customHeight="1">
      <c r="G585" s="95"/>
      <c r="K585" s="95"/>
      <c r="L585" s="95"/>
      <c r="M585" s="95"/>
      <c r="N585" s="95"/>
      <c r="O585" s="95"/>
      <c r="P585" s="95"/>
      <c r="Q585" s="95"/>
      <c r="R585" s="95"/>
      <c r="S585" s="95"/>
    </row>
    <row r="586" spans="7:19" ht="15.75" customHeight="1">
      <c r="G586" s="95"/>
      <c r="K586" s="95"/>
      <c r="L586" s="95"/>
      <c r="M586" s="95"/>
      <c r="N586" s="95"/>
      <c r="O586" s="95"/>
      <c r="P586" s="95"/>
      <c r="Q586" s="95"/>
      <c r="R586" s="95"/>
      <c r="S586" s="95"/>
    </row>
    <row r="587" spans="7:19" ht="15.75" customHeight="1">
      <c r="G587" s="95"/>
      <c r="K587" s="95"/>
      <c r="L587" s="95"/>
      <c r="M587" s="95"/>
      <c r="N587" s="95"/>
      <c r="O587" s="95"/>
      <c r="P587" s="95"/>
      <c r="Q587" s="95"/>
      <c r="R587" s="95"/>
      <c r="S587" s="95"/>
    </row>
    <row r="588" spans="7:19" ht="15.75" customHeight="1">
      <c r="G588" s="95"/>
      <c r="K588" s="95"/>
      <c r="L588" s="95"/>
      <c r="M588" s="95"/>
      <c r="N588" s="95"/>
      <c r="O588" s="95"/>
      <c r="P588" s="95"/>
      <c r="Q588" s="95"/>
      <c r="R588" s="95"/>
      <c r="S588" s="95"/>
    </row>
    <row r="589" spans="7:19" ht="15.75" customHeight="1">
      <c r="G589" s="95"/>
      <c r="K589" s="95"/>
      <c r="L589" s="95"/>
      <c r="M589" s="95"/>
      <c r="N589" s="95"/>
      <c r="O589" s="95"/>
      <c r="P589" s="95"/>
      <c r="Q589" s="95"/>
      <c r="R589" s="95"/>
      <c r="S589" s="95"/>
    </row>
    <row r="590" spans="7:19" ht="15.75" customHeight="1">
      <c r="G590" s="95"/>
      <c r="K590" s="95"/>
      <c r="L590" s="95"/>
      <c r="M590" s="95"/>
      <c r="N590" s="95"/>
      <c r="O590" s="95"/>
      <c r="P590" s="95"/>
      <c r="Q590" s="95"/>
      <c r="R590" s="95"/>
      <c r="S590" s="95"/>
    </row>
    <row r="591" spans="7:19" ht="15.75" customHeight="1">
      <c r="G591" s="95"/>
      <c r="K591" s="95"/>
      <c r="L591" s="95"/>
      <c r="M591" s="95"/>
      <c r="N591" s="95"/>
      <c r="O591" s="95"/>
      <c r="P591" s="95"/>
      <c r="Q591" s="95"/>
      <c r="R591" s="95"/>
      <c r="S591" s="95"/>
    </row>
    <row r="592" spans="7:19" ht="15.75" customHeight="1">
      <c r="G592" s="95"/>
      <c r="K592" s="95"/>
      <c r="L592" s="95"/>
      <c r="M592" s="95"/>
      <c r="N592" s="95"/>
      <c r="O592" s="95"/>
      <c r="P592" s="95"/>
      <c r="Q592" s="95"/>
      <c r="R592" s="95"/>
      <c r="S592" s="95"/>
    </row>
    <row r="593" spans="7:19" ht="15.75" customHeight="1">
      <c r="G593" s="95"/>
      <c r="K593" s="95"/>
      <c r="L593" s="95"/>
      <c r="M593" s="95"/>
      <c r="N593" s="95"/>
      <c r="O593" s="95"/>
      <c r="P593" s="95"/>
      <c r="Q593" s="95"/>
      <c r="R593" s="95"/>
      <c r="S593" s="95"/>
    </row>
    <row r="594" spans="7:19" ht="15.75" customHeight="1">
      <c r="G594" s="95"/>
      <c r="K594" s="95"/>
      <c r="L594" s="95"/>
      <c r="M594" s="95"/>
      <c r="N594" s="95"/>
      <c r="O594" s="95"/>
      <c r="P594" s="95"/>
      <c r="Q594" s="95"/>
      <c r="R594" s="95"/>
      <c r="S594" s="95"/>
    </row>
    <row r="595" spans="7:19" ht="15.75" customHeight="1">
      <c r="G595" s="95"/>
      <c r="K595" s="95"/>
      <c r="L595" s="95"/>
      <c r="M595" s="95"/>
      <c r="N595" s="95"/>
      <c r="O595" s="95"/>
      <c r="P595" s="95"/>
      <c r="Q595" s="95"/>
      <c r="R595" s="95"/>
      <c r="S595" s="95"/>
    </row>
    <row r="596" spans="7:19" ht="15.75" customHeight="1">
      <c r="G596" s="95"/>
      <c r="K596" s="95"/>
      <c r="L596" s="95"/>
      <c r="M596" s="95"/>
      <c r="N596" s="95"/>
      <c r="O596" s="95"/>
      <c r="P596" s="95"/>
      <c r="Q596" s="95"/>
      <c r="R596" s="95"/>
      <c r="S596" s="95"/>
    </row>
    <row r="597" spans="7:19" ht="15.75" customHeight="1">
      <c r="G597" s="95"/>
      <c r="K597" s="95"/>
      <c r="L597" s="95"/>
      <c r="M597" s="95"/>
      <c r="N597" s="95"/>
      <c r="O597" s="95"/>
      <c r="P597" s="95"/>
      <c r="Q597" s="95"/>
      <c r="R597" s="95"/>
      <c r="S597" s="95"/>
    </row>
    <row r="598" spans="7:19" ht="15.75" customHeight="1">
      <c r="G598" s="95"/>
      <c r="K598" s="95"/>
      <c r="L598" s="95"/>
      <c r="M598" s="95"/>
      <c r="N598" s="95"/>
      <c r="O598" s="95"/>
      <c r="P598" s="95"/>
      <c r="Q598" s="95"/>
      <c r="R598" s="95"/>
      <c r="S598" s="95"/>
    </row>
    <row r="599" spans="7:19" ht="15.75" customHeight="1">
      <c r="G599" s="95"/>
      <c r="K599" s="95"/>
      <c r="L599" s="95"/>
      <c r="M599" s="95"/>
      <c r="N599" s="95"/>
      <c r="O599" s="95"/>
      <c r="P599" s="95"/>
      <c r="Q599" s="95"/>
      <c r="R599" s="95"/>
      <c r="S599" s="95"/>
    </row>
    <row r="600" spans="7:19" ht="15.75" customHeight="1">
      <c r="G600" s="95"/>
      <c r="K600" s="95"/>
      <c r="L600" s="95"/>
      <c r="M600" s="95"/>
      <c r="N600" s="95"/>
      <c r="O600" s="95"/>
      <c r="P600" s="95"/>
      <c r="Q600" s="95"/>
      <c r="R600" s="95"/>
      <c r="S600" s="95"/>
    </row>
    <row r="601" spans="7:19" ht="15.75" customHeight="1">
      <c r="G601" s="95"/>
      <c r="K601" s="95"/>
      <c r="L601" s="95"/>
      <c r="M601" s="95"/>
      <c r="N601" s="95"/>
      <c r="O601" s="95"/>
      <c r="P601" s="95"/>
      <c r="Q601" s="95"/>
      <c r="R601" s="95"/>
      <c r="S601" s="95"/>
    </row>
    <row r="602" spans="7:19" ht="15.75" customHeight="1">
      <c r="G602" s="95"/>
      <c r="K602" s="95"/>
      <c r="L602" s="95"/>
      <c r="M602" s="95"/>
      <c r="N602" s="95"/>
      <c r="O602" s="95"/>
      <c r="P602" s="95"/>
      <c r="Q602" s="95"/>
      <c r="R602" s="95"/>
      <c r="S602" s="95"/>
    </row>
    <row r="603" spans="7:19" ht="15.75" customHeight="1">
      <c r="G603" s="95"/>
      <c r="K603" s="95"/>
      <c r="L603" s="95"/>
      <c r="M603" s="95"/>
      <c r="N603" s="95"/>
      <c r="O603" s="95"/>
      <c r="P603" s="95"/>
      <c r="Q603" s="95"/>
      <c r="R603" s="95"/>
      <c r="S603" s="95"/>
    </row>
    <row r="604" spans="7:19" ht="15.75" customHeight="1">
      <c r="G604" s="95"/>
      <c r="K604" s="95"/>
      <c r="L604" s="95"/>
      <c r="M604" s="95"/>
      <c r="N604" s="95"/>
      <c r="O604" s="95"/>
      <c r="P604" s="95"/>
      <c r="Q604" s="95"/>
      <c r="R604" s="95"/>
      <c r="S604" s="95"/>
    </row>
    <row r="605" spans="7:19" ht="15.75" customHeight="1">
      <c r="G605" s="95"/>
      <c r="K605" s="95"/>
      <c r="L605" s="95"/>
      <c r="M605" s="95"/>
      <c r="N605" s="95"/>
      <c r="O605" s="95"/>
      <c r="P605" s="95"/>
      <c r="Q605" s="95"/>
      <c r="R605" s="95"/>
      <c r="S605" s="95"/>
    </row>
    <row r="606" spans="7:19" ht="15.75" customHeight="1">
      <c r="G606" s="95"/>
      <c r="K606" s="95"/>
      <c r="L606" s="95"/>
      <c r="M606" s="95"/>
      <c r="N606" s="95"/>
      <c r="O606" s="95"/>
      <c r="P606" s="95"/>
      <c r="Q606" s="95"/>
      <c r="R606" s="95"/>
      <c r="S606" s="95"/>
    </row>
    <row r="607" spans="7:19" ht="15.75" customHeight="1">
      <c r="G607" s="95"/>
      <c r="K607" s="95"/>
      <c r="L607" s="95"/>
      <c r="M607" s="95"/>
      <c r="N607" s="95"/>
      <c r="O607" s="95"/>
      <c r="P607" s="95"/>
      <c r="Q607" s="95"/>
      <c r="R607" s="95"/>
      <c r="S607" s="95"/>
    </row>
    <row r="608" spans="7:19" ht="15.75" customHeight="1">
      <c r="G608" s="95"/>
      <c r="K608" s="95"/>
      <c r="L608" s="95"/>
      <c r="M608" s="95"/>
      <c r="N608" s="95"/>
      <c r="O608" s="95"/>
      <c r="P608" s="95"/>
      <c r="Q608" s="95"/>
      <c r="R608" s="95"/>
      <c r="S608" s="95"/>
    </row>
    <row r="609" spans="7:19" ht="15.75" customHeight="1">
      <c r="G609" s="95"/>
      <c r="K609" s="95"/>
      <c r="L609" s="95"/>
      <c r="M609" s="95"/>
      <c r="N609" s="95"/>
      <c r="O609" s="95"/>
      <c r="P609" s="95"/>
      <c r="Q609" s="95"/>
      <c r="R609" s="95"/>
      <c r="S609" s="95"/>
    </row>
    <row r="610" spans="7:19" ht="15.75" customHeight="1">
      <c r="G610" s="95"/>
      <c r="K610" s="95"/>
      <c r="L610" s="95"/>
      <c r="M610" s="95"/>
      <c r="N610" s="95"/>
      <c r="O610" s="95"/>
      <c r="P610" s="95"/>
      <c r="Q610" s="95"/>
      <c r="R610" s="95"/>
      <c r="S610" s="95"/>
    </row>
    <row r="611" spans="7:19" ht="15.75" customHeight="1">
      <c r="G611" s="95"/>
      <c r="K611" s="95"/>
      <c r="L611" s="95"/>
      <c r="M611" s="95"/>
      <c r="N611" s="95"/>
      <c r="O611" s="95"/>
      <c r="P611" s="95"/>
      <c r="Q611" s="95"/>
      <c r="R611" s="95"/>
      <c r="S611" s="95"/>
    </row>
    <row r="612" spans="7:19" ht="15.75" customHeight="1">
      <c r="G612" s="95"/>
      <c r="K612" s="95"/>
      <c r="L612" s="95"/>
      <c r="M612" s="95"/>
      <c r="N612" s="95"/>
      <c r="O612" s="95"/>
      <c r="P612" s="95"/>
      <c r="Q612" s="95"/>
      <c r="R612" s="95"/>
      <c r="S612" s="95"/>
    </row>
    <row r="613" spans="7:19" ht="15.75" customHeight="1">
      <c r="G613" s="95"/>
      <c r="K613" s="95"/>
      <c r="L613" s="95"/>
      <c r="M613" s="95"/>
      <c r="N613" s="95"/>
      <c r="O613" s="95"/>
      <c r="P613" s="95"/>
      <c r="Q613" s="95"/>
      <c r="R613" s="95"/>
      <c r="S613" s="95"/>
    </row>
    <row r="614" spans="7:19" ht="15.75" customHeight="1">
      <c r="G614" s="95"/>
      <c r="K614" s="95"/>
      <c r="L614" s="95"/>
      <c r="M614" s="95"/>
      <c r="N614" s="95"/>
      <c r="O614" s="95"/>
      <c r="P614" s="95"/>
      <c r="Q614" s="95"/>
      <c r="R614" s="95"/>
      <c r="S614" s="95"/>
    </row>
    <row r="615" spans="7:19" ht="15.75" customHeight="1">
      <c r="G615" s="95"/>
      <c r="K615" s="95"/>
      <c r="L615" s="95"/>
      <c r="M615" s="95"/>
      <c r="N615" s="95"/>
      <c r="O615" s="95"/>
      <c r="P615" s="95"/>
      <c r="Q615" s="95"/>
      <c r="R615" s="95"/>
      <c r="S615" s="95"/>
    </row>
    <row r="616" spans="7:19" ht="15.75" customHeight="1">
      <c r="G616" s="95"/>
      <c r="K616" s="95"/>
      <c r="L616" s="95"/>
      <c r="M616" s="95"/>
      <c r="N616" s="95"/>
      <c r="O616" s="95"/>
      <c r="P616" s="95"/>
      <c r="Q616" s="95"/>
      <c r="R616" s="95"/>
      <c r="S616" s="95"/>
    </row>
    <row r="617" spans="7:19" ht="15.75" customHeight="1">
      <c r="G617" s="95"/>
      <c r="K617" s="95"/>
      <c r="L617" s="95"/>
      <c r="M617" s="95"/>
      <c r="N617" s="95"/>
      <c r="O617" s="95"/>
      <c r="P617" s="95"/>
      <c r="Q617" s="95"/>
      <c r="R617" s="95"/>
      <c r="S617" s="95"/>
    </row>
    <row r="618" spans="7:19" ht="15.75" customHeight="1">
      <c r="G618" s="95"/>
      <c r="K618" s="95"/>
      <c r="L618" s="95"/>
      <c r="M618" s="95"/>
      <c r="N618" s="95"/>
      <c r="O618" s="95"/>
      <c r="P618" s="95"/>
      <c r="Q618" s="95"/>
      <c r="R618" s="95"/>
      <c r="S618" s="95"/>
    </row>
    <row r="619" spans="7:19" ht="15.75" customHeight="1">
      <c r="G619" s="95"/>
      <c r="K619" s="95"/>
      <c r="L619" s="95"/>
      <c r="M619" s="95"/>
      <c r="N619" s="95"/>
      <c r="O619" s="95"/>
      <c r="P619" s="95"/>
      <c r="Q619" s="95"/>
      <c r="R619" s="95"/>
      <c r="S619" s="95"/>
    </row>
    <row r="620" spans="7:19" ht="15.75" customHeight="1">
      <c r="G620" s="95"/>
      <c r="K620" s="95"/>
      <c r="L620" s="95"/>
      <c r="M620" s="95"/>
      <c r="N620" s="95"/>
      <c r="O620" s="95"/>
      <c r="P620" s="95"/>
      <c r="Q620" s="95"/>
      <c r="R620" s="95"/>
      <c r="S620" s="95"/>
    </row>
    <row r="621" spans="7:19" ht="15.75" customHeight="1">
      <c r="G621" s="95"/>
      <c r="K621" s="95"/>
      <c r="L621" s="95"/>
      <c r="M621" s="95"/>
      <c r="N621" s="95"/>
      <c r="O621" s="95"/>
      <c r="P621" s="95"/>
      <c r="Q621" s="95"/>
      <c r="R621" s="95"/>
      <c r="S621" s="95"/>
    </row>
    <row r="622" spans="7:19" ht="15.75" customHeight="1">
      <c r="G622" s="95"/>
      <c r="K622" s="95"/>
      <c r="L622" s="95"/>
      <c r="M622" s="95"/>
      <c r="N622" s="95"/>
      <c r="O622" s="95"/>
      <c r="P622" s="95"/>
      <c r="Q622" s="95"/>
      <c r="R622" s="95"/>
      <c r="S622" s="95"/>
    </row>
    <row r="623" spans="7:19" ht="15.75" customHeight="1">
      <c r="G623" s="95"/>
      <c r="K623" s="95"/>
      <c r="L623" s="95"/>
      <c r="M623" s="95"/>
      <c r="N623" s="95"/>
      <c r="O623" s="95"/>
      <c r="P623" s="95"/>
      <c r="Q623" s="95"/>
      <c r="R623" s="95"/>
      <c r="S623" s="95"/>
    </row>
    <row r="624" spans="7:19" ht="15.75" customHeight="1">
      <c r="G624" s="95"/>
      <c r="K624" s="95"/>
      <c r="L624" s="95"/>
      <c r="M624" s="95"/>
      <c r="N624" s="95"/>
      <c r="O624" s="95"/>
      <c r="P624" s="95"/>
      <c r="Q624" s="95"/>
      <c r="R624" s="95"/>
      <c r="S624" s="95"/>
    </row>
    <row r="625" spans="7:19" ht="15.75" customHeight="1">
      <c r="G625" s="95"/>
      <c r="K625" s="95"/>
      <c r="L625" s="95"/>
      <c r="M625" s="95"/>
      <c r="N625" s="95"/>
      <c r="O625" s="95"/>
      <c r="P625" s="95"/>
      <c r="Q625" s="95"/>
      <c r="R625" s="95"/>
      <c r="S625" s="95"/>
    </row>
    <row r="626" spans="7:19" ht="15.75" customHeight="1">
      <c r="G626" s="95"/>
      <c r="K626" s="95"/>
      <c r="L626" s="95"/>
      <c r="M626" s="95"/>
      <c r="N626" s="95"/>
      <c r="O626" s="95"/>
      <c r="P626" s="95"/>
      <c r="Q626" s="95"/>
      <c r="R626" s="95"/>
      <c r="S626" s="95"/>
    </row>
    <row r="627" spans="7:19" ht="15.75" customHeight="1">
      <c r="G627" s="95"/>
      <c r="K627" s="95"/>
      <c r="L627" s="95"/>
      <c r="M627" s="95"/>
      <c r="N627" s="95"/>
      <c r="O627" s="95"/>
      <c r="P627" s="95"/>
      <c r="Q627" s="95"/>
      <c r="R627" s="95"/>
      <c r="S627" s="95"/>
    </row>
    <row r="628" spans="7:19" ht="15.75" customHeight="1">
      <c r="G628" s="95"/>
      <c r="K628" s="95"/>
      <c r="L628" s="95"/>
      <c r="M628" s="95"/>
      <c r="N628" s="95"/>
      <c r="O628" s="95"/>
      <c r="P628" s="95"/>
      <c r="Q628" s="95"/>
      <c r="R628" s="95"/>
      <c r="S628" s="95"/>
    </row>
    <row r="629" spans="7:19" ht="15.75" customHeight="1">
      <c r="G629" s="95"/>
      <c r="K629" s="95"/>
      <c r="L629" s="95"/>
      <c r="M629" s="95"/>
      <c r="N629" s="95"/>
      <c r="O629" s="95"/>
      <c r="P629" s="95"/>
      <c r="Q629" s="95"/>
      <c r="R629" s="95"/>
      <c r="S629" s="95"/>
    </row>
    <row r="630" spans="7:19" ht="15.75" customHeight="1">
      <c r="G630" s="95"/>
      <c r="K630" s="95"/>
      <c r="L630" s="95"/>
      <c r="M630" s="95"/>
      <c r="N630" s="95"/>
      <c r="O630" s="95"/>
      <c r="P630" s="95"/>
      <c r="Q630" s="95"/>
      <c r="R630" s="95"/>
      <c r="S630" s="95"/>
    </row>
    <row r="631" spans="7:19" ht="15.75" customHeight="1">
      <c r="G631" s="95"/>
      <c r="K631" s="95"/>
      <c r="L631" s="95"/>
      <c r="M631" s="95"/>
      <c r="N631" s="95"/>
      <c r="O631" s="95"/>
      <c r="P631" s="95"/>
      <c r="Q631" s="95"/>
      <c r="R631" s="95"/>
      <c r="S631" s="95"/>
    </row>
    <row r="632" spans="7:19" ht="15.75" customHeight="1">
      <c r="G632" s="95"/>
      <c r="K632" s="95"/>
      <c r="L632" s="95"/>
      <c r="M632" s="95"/>
      <c r="N632" s="95"/>
      <c r="O632" s="95"/>
      <c r="P632" s="95"/>
      <c r="Q632" s="95"/>
      <c r="R632" s="95"/>
      <c r="S632" s="95"/>
    </row>
    <row r="633" spans="7:19" ht="15.75" customHeight="1">
      <c r="G633" s="95"/>
      <c r="K633" s="95"/>
      <c r="L633" s="95"/>
      <c r="M633" s="95"/>
      <c r="N633" s="95"/>
      <c r="O633" s="95"/>
      <c r="P633" s="95"/>
      <c r="Q633" s="95"/>
      <c r="R633" s="95"/>
      <c r="S633" s="95"/>
    </row>
    <row r="634" spans="7:19" ht="15.75" customHeight="1">
      <c r="G634" s="95"/>
      <c r="K634" s="95"/>
      <c r="L634" s="95"/>
      <c r="M634" s="95"/>
      <c r="N634" s="95"/>
      <c r="O634" s="95"/>
      <c r="P634" s="95"/>
      <c r="Q634" s="95"/>
      <c r="R634" s="95"/>
      <c r="S634" s="95"/>
    </row>
    <row r="635" spans="7:19" ht="15.75" customHeight="1">
      <c r="G635" s="95"/>
      <c r="K635" s="95"/>
      <c r="L635" s="95"/>
      <c r="M635" s="95"/>
      <c r="N635" s="95"/>
      <c r="O635" s="95"/>
      <c r="P635" s="95"/>
      <c r="Q635" s="95"/>
      <c r="R635" s="95"/>
      <c r="S635" s="95"/>
    </row>
    <row r="636" spans="7:19" ht="15.75" customHeight="1">
      <c r="G636" s="95"/>
      <c r="K636" s="95"/>
      <c r="L636" s="95"/>
      <c r="M636" s="95"/>
      <c r="N636" s="95"/>
      <c r="O636" s="95"/>
      <c r="P636" s="95"/>
      <c r="Q636" s="95"/>
      <c r="R636" s="95"/>
      <c r="S636" s="95"/>
    </row>
    <row r="637" spans="7:19" ht="15.75" customHeight="1">
      <c r="G637" s="95"/>
      <c r="K637" s="95"/>
      <c r="L637" s="95"/>
      <c r="M637" s="95"/>
      <c r="N637" s="95"/>
      <c r="O637" s="95"/>
      <c r="P637" s="95"/>
      <c r="Q637" s="95"/>
      <c r="R637" s="95"/>
      <c r="S637" s="95"/>
    </row>
    <row r="638" spans="7:19" ht="15.75" customHeight="1">
      <c r="G638" s="95"/>
      <c r="K638" s="95"/>
      <c r="L638" s="95"/>
      <c r="M638" s="95"/>
      <c r="N638" s="95"/>
      <c r="O638" s="95"/>
      <c r="P638" s="95"/>
      <c r="Q638" s="95"/>
      <c r="R638" s="95"/>
      <c r="S638" s="95"/>
    </row>
    <row r="639" spans="7:19" ht="15.75" customHeight="1">
      <c r="G639" s="95"/>
      <c r="K639" s="95"/>
      <c r="L639" s="95"/>
      <c r="M639" s="95"/>
      <c r="N639" s="95"/>
      <c r="O639" s="95"/>
      <c r="P639" s="95"/>
      <c r="Q639" s="95"/>
      <c r="R639" s="95"/>
      <c r="S639" s="95"/>
    </row>
    <row r="640" spans="7:19" ht="15.75" customHeight="1">
      <c r="G640" s="95"/>
      <c r="K640" s="95"/>
      <c r="L640" s="95"/>
      <c r="M640" s="95"/>
      <c r="N640" s="95"/>
      <c r="O640" s="95"/>
      <c r="P640" s="95"/>
      <c r="Q640" s="95"/>
      <c r="R640" s="95"/>
      <c r="S640" s="95"/>
    </row>
    <row r="641" spans="7:19" ht="15.75" customHeight="1">
      <c r="G641" s="95"/>
      <c r="K641" s="95"/>
      <c r="L641" s="95"/>
      <c r="M641" s="95"/>
      <c r="N641" s="95"/>
      <c r="O641" s="95"/>
      <c r="P641" s="95"/>
      <c r="Q641" s="95"/>
      <c r="R641" s="95"/>
      <c r="S641" s="95"/>
    </row>
    <row r="642" spans="7:19" ht="15.75" customHeight="1">
      <c r="G642" s="95"/>
      <c r="K642" s="95"/>
      <c r="L642" s="95"/>
      <c r="M642" s="95"/>
      <c r="N642" s="95"/>
      <c r="O642" s="95"/>
      <c r="P642" s="95"/>
      <c r="Q642" s="95"/>
      <c r="R642" s="95"/>
      <c r="S642" s="95"/>
    </row>
    <row r="643" spans="7:19" ht="15.75" customHeight="1">
      <c r="G643" s="95"/>
      <c r="K643" s="95"/>
      <c r="L643" s="95"/>
      <c r="M643" s="95"/>
      <c r="N643" s="95"/>
      <c r="O643" s="95"/>
      <c r="P643" s="95"/>
      <c r="Q643" s="95"/>
      <c r="R643" s="95"/>
      <c r="S643" s="95"/>
    </row>
    <row r="644" spans="7:19" ht="15.75" customHeight="1">
      <c r="G644" s="95"/>
      <c r="K644" s="95"/>
      <c r="L644" s="95"/>
      <c r="M644" s="95"/>
      <c r="N644" s="95"/>
      <c r="O644" s="95"/>
      <c r="P644" s="95"/>
      <c r="Q644" s="95"/>
      <c r="R644" s="95"/>
      <c r="S644" s="95"/>
    </row>
    <row r="645" spans="7:19" ht="15.75" customHeight="1">
      <c r="G645" s="95"/>
      <c r="K645" s="95"/>
      <c r="L645" s="95"/>
      <c r="M645" s="95"/>
      <c r="N645" s="95"/>
      <c r="O645" s="95"/>
      <c r="P645" s="95"/>
      <c r="Q645" s="95"/>
      <c r="R645" s="95"/>
      <c r="S645" s="95"/>
    </row>
    <row r="646" spans="7:19" ht="15.75" customHeight="1">
      <c r="G646" s="95"/>
      <c r="K646" s="95"/>
      <c r="L646" s="95"/>
      <c r="M646" s="95"/>
      <c r="N646" s="95"/>
      <c r="O646" s="95"/>
      <c r="P646" s="95"/>
      <c r="Q646" s="95"/>
      <c r="R646" s="95"/>
      <c r="S646" s="95"/>
    </row>
    <row r="647" spans="7:19" ht="15.75" customHeight="1">
      <c r="G647" s="95"/>
      <c r="K647" s="95"/>
      <c r="L647" s="95"/>
      <c r="M647" s="95"/>
      <c r="N647" s="95"/>
      <c r="O647" s="95"/>
      <c r="P647" s="95"/>
      <c r="Q647" s="95"/>
      <c r="R647" s="95"/>
      <c r="S647" s="95"/>
    </row>
    <row r="648" spans="7:19" ht="15.75" customHeight="1">
      <c r="G648" s="95"/>
      <c r="K648" s="95"/>
      <c r="L648" s="95"/>
      <c r="M648" s="95"/>
      <c r="N648" s="95"/>
      <c r="O648" s="95"/>
      <c r="P648" s="95"/>
      <c r="Q648" s="95"/>
      <c r="R648" s="95"/>
      <c r="S648" s="95"/>
    </row>
    <row r="649" spans="7:19" ht="15.75" customHeight="1">
      <c r="G649" s="95"/>
      <c r="K649" s="95"/>
      <c r="L649" s="95"/>
      <c r="M649" s="95"/>
      <c r="N649" s="95"/>
      <c r="O649" s="95"/>
      <c r="P649" s="95"/>
      <c r="Q649" s="95"/>
      <c r="R649" s="95"/>
      <c r="S649" s="95"/>
    </row>
    <row r="650" spans="7:19" ht="15.75" customHeight="1">
      <c r="G650" s="95"/>
      <c r="K650" s="95"/>
      <c r="L650" s="95"/>
      <c r="M650" s="95"/>
      <c r="N650" s="95"/>
      <c r="O650" s="95"/>
      <c r="P650" s="95"/>
      <c r="Q650" s="95"/>
      <c r="R650" s="95"/>
      <c r="S650" s="95"/>
    </row>
    <row r="651" spans="7:19" ht="15.75" customHeight="1">
      <c r="G651" s="95"/>
      <c r="K651" s="95"/>
      <c r="L651" s="95"/>
      <c r="M651" s="95"/>
      <c r="N651" s="95"/>
      <c r="O651" s="95"/>
      <c r="P651" s="95"/>
      <c r="Q651" s="95"/>
      <c r="R651" s="95"/>
      <c r="S651" s="95"/>
    </row>
    <row r="652" spans="7:19" ht="15.75" customHeight="1">
      <c r="G652" s="95"/>
      <c r="K652" s="95"/>
      <c r="L652" s="95"/>
      <c r="M652" s="95"/>
      <c r="N652" s="95"/>
      <c r="O652" s="95"/>
      <c r="P652" s="95"/>
      <c r="Q652" s="95"/>
      <c r="R652" s="95"/>
      <c r="S652" s="95"/>
    </row>
    <row r="653" spans="7:19" ht="15.75" customHeight="1">
      <c r="G653" s="95"/>
      <c r="K653" s="95"/>
      <c r="L653" s="95"/>
      <c r="M653" s="95"/>
      <c r="N653" s="95"/>
      <c r="O653" s="95"/>
      <c r="P653" s="95"/>
      <c r="Q653" s="95"/>
      <c r="R653" s="95"/>
      <c r="S653" s="95"/>
    </row>
    <row r="654" spans="7:19" ht="15.75" customHeight="1">
      <c r="G654" s="95"/>
      <c r="K654" s="95"/>
      <c r="L654" s="95"/>
      <c r="M654" s="95"/>
      <c r="N654" s="95"/>
      <c r="O654" s="95"/>
      <c r="P654" s="95"/>
      <c r="Q654" s="95"/>
      <c r="R654" s="95"/>
      <c r="S654" s="95"/>
    </row>
    <row r="655" spans="7:19" ht="15.75" customHeight="1">
      <c r="G655" s="95"/>
      <c r="K655" s="95"/>
      <c r="L655" s="95"/>
      <c r="M655" s="95"/>
      <c r="N655" s="95"/>
      <c r="O655" s="95"/>
      <c r="P655" s="95"/>
      <c r="Q655" s="95"/>
      <c r="R655" s="95"/>
      <c r="S655" s="95"/>
    </row>
    <row r="656" spans="7:19" ht="15.75" customHeight="1">
      <c r="G656" s="95"/>
      <c r="K656" s="95"/>
      <c r="L656" s="95"/>
      <c r="M656" s="95"/>
      <c r="N656" s="95"/>
      <c r="O656" s="95"/>
      <c r="P656" s="95"/>
      <c r="Q656" s="95"/>
      <c r="R656" s="95"/>
      <c r="S656" s="95"/>
    </row>
    <row r="657" spans="7:19" ht="15.75" customHeight="1">
      <c r="G657" s="95"/>
      <c r="K657" s="95"/>
      <c r="L657" s="95"/>
      <c r="M657" s="95"/>
      <c r="N657" s="95"/>
      <c r="O657" s="95"/>
      <c r="P657" s="95"/>
      <c r="Q657" s="95"/>
      <c r="R657" s="95"/>
      <c r="S657" s="95"/>
    </row>
    <row r="658" spans="7:19" ht="15.75" customHeight="1">
      <c r="G658" s="95"/>
      <c r="K658" s="95"/>
      <c r="L658" s="95"/>
      <c r="M658" s="95"/>
      <c r="N658" s="95"/>
      <c r="O658" s="95"/>
      <c r="P658" s="95"/>
      <c r="Q658" s="95"/>
      <c r="R658" s="95"/>
      <c r="S658" s="95"/>
    </row>
    <row r="659" spans="7:19" ht="15.75" customHeight="1">
      <c r="G659" s="95"/>
      <c r="K659" s="95"/>
      <c r="L659" s="95"/>
      <c r="M659" s="95"/>
      <c r="N659" s="95"/>
      <c r="O659" s="95"/>
      <c r="P659" s="95"/>
      <c r="Q659" s="95"/>
      <c r="R659" s="95"/>
      <c r="S659" s="95"/>
    </row>
    <row r="660" spans="7:19" ht="15.75" customHeight="1">
      <c r="G660" s="95"/>
      <c r="K660" s="95"/>
      <c r="L660" s="95"/>
      <c r="M660" s="95"/>
      <c r="N660" s="95"/>
      <c r="O660" s="95"/>
      <c r="P660" s="95"/>
      <c r="Q660" s="95"/>
      <c r="R660" s="95"/>
      <c r="S660" s="95"/>
    </row>
    <row r="661" spans="7:19" ht="15.75" customHeight="1">
      <c r="G661" s="95"/>
      <c r="K661" s="95"/>
      <c r="L661" s="95"/>
      <c r="M661" s="95"/>
      <c r="N661" s="95"/>
      <c r="O661" s="95"/>
      <c r="P661" s="95"/>
      <c r="Q661" s="95"/>
      <c r="R661" s="95"/>
      <c r="S661" s="95"/>
    </row>
    <row r="662" spans="7:19" ht="15.75" customHeight="1">
      <c r="G662" s="95"/>
      <c r="K662" s="95"/>
      <c r="L662" s="95"/>
      <c r="M662" s="95"/>
      <c r="N662" s="95"/>
      <c r="O662" s="95"/>
      <c r="P662" s="95"/>
      <c r="Q662" s="95"/>
      <c r="R662" s="95"/>
      <c r="S662" s="95"/>
    </row>
    <row r="663" spans="7:19" ht="15.75" customHeight="1">
      <c r="G663" s="95"/>
      <c r="K663" s="95"/>
      <c r="L663" s="95"/>
      <c r="M663" s="95"/>
      <c r="N663" s="95"/>
      <c r="O663" s="95"/>
      <c r="P663" s="95"/>
      <c r="Q663" s="95"/>
      <c r="R663" s="95"/>
      <c r="S663" s="95"/>
    </row>
    <row r="664" spans="7:19" ht="15.75" customHeight="1">
      <c r="G664" s="95"/>
      <c r="K664" s="95"/>
      <c r="L664" s="95"/>
      <c r="M664" s="95"/>
      <c r="N664" s="95"/>
      <c r="O664" s="95"/>
      <c r="P664" s="95"/>
      <c r="Q664" s="95"/>
      <c r="R664" s="95"/>
      <c r="S664" s="95"/>
    </row>
    <row r="665" spans="7:19" ht="15.75" customHeight="1">
      <c r="G665" s="95"/>
      <c r="K665" s="95"/>
      <c r="L665" s="95"/>
      <c r="M665" s="95"/>
      <c r="N665" s="95"/>
      <c r="O665" s="95"/>
      <c r="P665" s="95"/>
      <c r="Q665" s="95"/>
      <c r="R665" s="95"/>
      <c r="S665" s="95"/>
    </row>
    <row r="666" spans="7:19" ht="15.75" customHeight="1">
      <c r="G666" s="95"/>
      <c r="K666" s="95"/>
      <c r="L666" s="95"/>
      <c r="M666" s="95"/>
      <c r="N666" s="95"/>
      <c r="O666" s="95"/>
      <c r="P666" s="95"/>
      <c r="Q666" s="95"/>
      <c r="R666" s="95"/>
      <c r="S666" s="95"/>
    </row>
    <row r="667" spans="7:19" ht="15.75" customHeight="1">
      <c r="G667" s="95"/>
      <c r="K667" s="95"/>
      <c r="L667" s="95"/>
      <c r="M667" s="95"/>
      <c r="N667" s="95"/>
      <c r="O667" s="95"/>
      <c r="P667" s="95"/>
      <c r="Q667" s="95"/>
      <c r="R667" s="95"/>
      <c r="S667" s="95"/>
    </row>
    <row r="668" spans="7:19" ht="15.75" customHeight="1">
      <c r="G668" s="95"/>
      <c r="K668" s="95"/>
      <c r="L668" s="95"/>
      <c r="M668" s="95"/>
      <c r="N668" s="95"/>
      <c r="O668" s="95"/>
      <c r="P668" s="95"/>
      <c r="Q668" s="95"/>
      <c r="R668" s="95"/>
      <c r="S668" s="95"/>
    </row>
    <row r="669" spans="7:19" ht="15.75" customHeight="1">
      <c r="G669" s="95"/>
      <c r="K669" s="95"/>
      <c r="L669" s="95"/>
      <c r="M669" s="95"/>
      <c r="N669" s="95"/>
      <c r="O669" s="95"/>
      <c r="P669" s="95"/>
      <c r="Q669" s="95"/>
      <c r="R669" s="95"/>
      <c r="S669" s="95"/>
    </row>
    <row r="670" spans="7:19" ht="15.75" customHeight="1">
      <c r="G670" s="95"/>
      <c r="K670" s="95"/>
      <c r="L670" s="95"/>
      <c r="M670" s="95"/>
      <c r="N670" s="95"/>
      <c r="O670" s="95"/>
      <c r="P670" s="95"/>
      <c r="Q670" s="95"/>
      <c r="R670" s="95"/>
      <c r="S670" s="95"/>
    </row>
    <row r="671" spans="7:19" ht="15.75" customHeight="1">
      <c r="G671" s="95"/>
      <c r="K671" s="95"/>
      <c r="L671" s="95"/>
      <c r="M671" s="95"/>
      <c r="N671" s="95"/>
      <c r="O671" s="95"/>
      <c r="P671" s="95"/>
      <c r="Q671" s="95"/>
      <c r="R671" s="95"/>
      <c r="S671" s="95"/>
    </row>
    <row r="672" spans="7:19" ht="15.75" customHeight="1">
      <c r="G672" s="95"/>
      <c r="K672" s="95"/>
      <c r="L672" s="95"/>
      <c r="M672" s="95"/>
      <c r="N672" s="95"/>
      <c r="O672" s="95"/>
      <c r="P672" s="95"/>
      <c r="Q672" s="95"/>
      <c r="R672" s="95"/>
      <c r="S672" s="95"/>
    </row>
    <row r="673" spans="7:19" ht="15.75" customHeight="1">
      <c r="G673" s="95"/>
      <c r="K673" s="95"/>
      <c r="L673" s="95"/>
      <c r="M673" s="95"/>
      <c r="N673" s="95"/>
      <c r="O673" s="95"/>
      <c r="P673" s="95"/>
      <c r="Q673" s="95"/>
      <c r="R673" s="95"/>
      <c r="S673" s="95"/>
    </row>
    <row r="674" spans="7:19" ht="15.75" customHeight="1">
      <c r="G674" s="95"/>
      <c r="K674" s="95"/>
      <c r="L674" s="95"/>
      <c r="M674" s="95"/>
      <c r="N674" s="95"/>
      <c r="O674" s="95"/>
      <c r="P674" s="95"/>
      <c r="Q674" s="95"/>
      <c r="R674" s="95"/>
      <c r="S674" s="95"/>
    </row>
    <row r="675" spans="7:19" ht="15.75" customHeight="1">
      <c r="G675" s="95"/>
      <c r="K675" s="95"/>
      <c r="L675" s="95"/>
      <c r="M675" s="95"/>
      <c r="N675" s="95"/>
      <c r="O675" s="95"/>
      <c r="P675" s="95"/>
      <c r="Q675" s="95"/>
      <c r="R675" s="95"/>
      <c r="S675" s="95"/>
    </row>
    <row r="676" spans="7:19" ht="15.75" customHeight="1">
      <c r="G676" s="95"/>
      <c r="K676" s="95"/>
      <c r="L676" s="95"/>
      <c r="M676" s="95"/>
      <c r="N676" s="95"/>
      <c r="O676" s="95"/>
      <c r="P676" s="95"/>
      <c r="Q676" s="95"/>
      <c r="R676" s="95"/>
      <c r="S676" s="95"/>
    </row>
    <row r="677" spans="7:19" ht="15.75" customHeight="1">
      <c r="G677" s="95"/>
      <c r="K677" s="95"/>
      <c r="L677" s="95"/>
      <c r="M677" s="95"/>
      <c r="N677" s="95"/>
      <c r="O677" s="95"/>
      <c r="P677" s="95"/>
      <c r="Q677" s="95"/>
      <c r="R677" s="95"/>
      <c r="S677" s="95"/>
    </row>
    <row r="678" spans="7:19" ht="15.75" customHeight="1">
      <c r="G678" s="95"/>
      <c r="K678" s="95"/>
      <c r="L678" s="95"/>
      <c r="M678" s="95"/>
      <c r="N678" s="95"/>
      <c r="O678" s="95"/>
      <c r="P678" s="95"/>
      <c r="Q678" s="95"/>
      <c r="R678" s="95"/>
      <c r="S678" s="95"/>
    </row>
    <row r="679" spans="7:19" ht="15.75" customHeight="1">
      <c r="G679" s="95"/>
      <c r="K679" s="95"/>
      <c r="L679" s="95"/>
      <c r="M679" s="95"/>
      <c r="N679" s="95"/>
      <c r="O679" s="95"/>
      <c r="P679" s="95"/>
      <c r="Q679" s="95"/>
      <c r="R679" s="95"/>
      <c r="S679" s="95"/>
    </row>
    <row r="680" spans="7:19" ht="15.75" customHeight="1">
      <c r="G680" s="95"/>
      <c r="K680" s="95"/>
      <c r="L680" s="95"/>
      <c r="M680" s="95"/>
      <c r="N680" s="95"/>
      <c r="O680" s="95"/>
      <c r="P680" s="95"/>
      <c r="Q680" s="95"/>
      <c r="R680" s="95"/>
      <c r="S680" s="95"/>
    </row>
    <row r="681" spans="7:19" ht="15.75" customHeight="1">
      <c r="G681" s="95"/>
      <c r="K681" s="95"/>
      <c r="L681" s="95"/>
      <c r="M681" s="95"/>
      <c r="N681" s="95"/>
      <c r="O681" s="95"/>
      <c r="P681" s="95"/>
      <c r="Q681" s="95"/>
      <c r="R681" s="95"/>
      <c r="S681" s="95"/>
    </row>
    <row r="682" spans="7:19" ht="15.75" customHeight="1">
      <c r="G682" s="95"/>
      <c r="K682" s="95"/>
      <c r="L682" s="95"/>
      <c r="M682" s="95"/>
      <c r="N682" s="95"/>
      <c r="O682" s="95"/>
      <c r="P682" s="95"/>
      <c r="Q682" s="95"/>
      <c r="R682" s="95"/>
      <c r="S682" s="95"/>
    </row>
    <row r="683" spans="7:19" ht="15.75" customHeight="1">
      <c r="G683" s="95"/>
      <c r="K683" s="95"/>
      <c r="L683" s="95"/>
      <c r="M683" s="95"/>
      <c r="N683" s="95"/>
      <c r="O683" s="95"/>
      <c r="P683" s="95"/>
      <c r="Q683" s="95"/>
      <c r="R683" s="95"/>
      <c r="S683" s="95"/>
    </row>
    <row r="684" spans="7:19" ht="15.75" customHeight="1">
      <c r="G684" s="95"/>
      <c r="K684" s="95"/>
      <c r="L684" s="95"/>
      <c r="M684" s="95"/>
      <c r="N684" s="95"/>
      <c r="O684" s="95"/>
      <c r="P684" s="95"/>
      <c r="Q684" s="95"/>
      <c r="R684" s="95"/>
      <c r="S684" s="95"/>
    </row>
    <row r="685" spans="7:19" ht="15.75" customHeight="1">
      <c r="G685" s="95"/>
      <c r="K685" s="95"/>
      <c r="L685" s="95"/>
      <c r="M685" s="95"/>
      <c r="N685" s="95"/>
      <c r="O685" s="95"/>
      <c r="P685" s="95"/>
      <c r="Q685" s="95"/>
      <c r="R685" s="95"/>
      <c r="S685" s="95"/>
    </row>
    <row r="686" spans="7:19" ht="15.75" customHeight="1">
      <c r="G686" s="95"/>
      <c r="K686" s="95"/>
      <c r="L686" s="95"/>
      <c r="M686" s="95"/>
      <c r="N686" s="95"/>
      <c r="O686" s="95"/>
      <c r="P686" s="95"/>
      <c r="Q686" s="95"/>
      <c r="R686" s="95"/>
      <c r="S686" s="95"/>
    </row>
    <row r="687" spans="7:19" ht="15.75" customHeight="1">
      <c r="G687" s="95"/>
      <c r="K687" s="95"/>
      <c r="L687" s="95"/>
      <c r="M687" s="95"/>
      <c r="N687" s="95"/>
      <c r="O687" s="95"/>
      <c r="P687" s="95"/>
      <c r="Q687" s="95"/>
      <c r="R687" s="95"/>
      <c r="S687" s="95"/>
    </row>
    <row r="688" spans="7:19" ht="15.75" customHeight="1">
      <c r="G688" s="95"/>
      <c r="K688" s="95"/>
      <c r="L688" s="95"/>
      <c r="M688" s="95"/>
      <c r="N688" s="95"/>
      <c r="O688" s="95"/>
      <c r="P688" s="95"/>
      <c r="Q688" s="95"/>
      <c r="R688" s="95"/>
      <c r="S688" s="95"/>
    </row>
    <row r="689" spans="7:19" ht="15.75" customHeight="1">
      <c r="G689" s="95"/>
      <c r="K689" s="95"/>
      <c r="L689" s="95"/>
      <c r="M689" s="95"/>
      <c r="N689" s="95"/>
      <c r="O689" s="95"/>
      <c r="P689" s="95"/>
      <c r="Q689" s="95"/>
      <c r="R689" s="95"/>
      <c r="S689" s="95"/>
    </row>
    <row r="690" spans="7:19" ht="15.75" customHeight="1">
      <c r="G690" s="95"/>
      <c r="K690" s="95"/>
      <c r="L690" s="95"/>
      <c r="M690" s="95"/>
      <c r="N690" s="95"/>
      <c r="O690" s="95"/>
      <c r="P690" s="95"/>
      <c r="Q690" s="95"/>
      <c r="R690" s="95"/>
      <c r="S690" s="95"/>
    </row>
    <row r="691" spans="7:19" ht="15.75" customHeight="1">
      <c r="G691" s="95"/>
      <c r="K691" s="95"/>
      <c r="L691" s="95"/>
      <c r="M691" s="95"/>
      <c r="N691" s="95"/>
      <c r="O691" s="95"/>
      <c r="P691" s="95"/>
      <c r="Q691" s="95"/>
      <c r="R691" s="95"/>
      <c r="S691" s="95"/>
    </row>
    <row r="692" spans="7:19" ht="15.75" customHeight="1">
      <c r="G692" s="95"/>
      <c r="K692" s="95"/>
      <c r="L692" s="95"/>
      <c r="M692" s="95"/>
      <c r="N692" s="95"/>
      <c r="O692" s="95"/>
      <c r="P692" s="95"/>
      <c r="Q692" s="95"/>
      <c r="R692" s="95"/>
      <c r="S692" s="95"/>
    </row>
    <row r="693" spans="7:19" ht="15.75" customHeight="1">
      <c r="G693" s="95"/>
      <c r="K693" s="95"/>
      <c r="L693" s="95"/>
      <c r="M693" s="95"/>
      <c r="N693" s="95"/>
      <c r="O693" s="95"/>
      <c r="P693" s="95"/>
      <c r="Q693" s="95"/>
      <c r="R693" s="95"/>
      <c r="S693" s="95"/>
    </row>
    <row r="694" spans="7:19" ht="15.75" customHeight="1">
      <c r="G694" s="95"/>
      <c r="K694" s="95"/>
      <c r="L694" s="95"/>
      <c r="M694" s="95"/>
      <c r="N694" s="95"/>
      <c r="O694" s="95"/>
      <c r="P694" s="95"/>
      <c r="Q694" s="95"/>
      <c r="R694" s="95"/>
      <c r="S694" s="95"/>
    </row>
    <row r="695" spans="7:19" ht="15.75" customHeight="1">
      <c r="G695" s="95"/>
      <c r="K695" s="95"/>
      <c r="L695" s="95"/>
      <c r="M695" s="95"/>
      <c r="N695" s="95"/>
      <c r="O695" s="95"/>
      <c r="P695" s="95"/>
      <c r="Q695" s="95"/>
      <c r="R695" s="95"/>
      <c r="S695" s="95"/>
    </row>
    <row r="696" spans="7:19" ht="15.75" customHeight="1">
      <c r="G696" s="95"/>
      <c r="K696" s="95"/>
      <c r="L696" s="95"/>
      <c r="M696" s="95"/>
      <c r="N696" s="95"/>
      <c r="O696" s="95"/>
      <c r="P696" s="95"/>
      <c r="Q696" s="95"/>
      <c r="R696" s="95"/>
      <c r="S696" s="95"/>
    </row>
    <row r="697" spans="7:19" ht="15.75" customHeight="1">
      <c r="G697" s="95"/>
      <c r="K697" s="95"/>
      <c r="L697" s="95"/>
      <c r="M697" s="95"/>
      <c r="N697" s="95"/>
      <c r="O697" s="95"/>
      <c r="P697" s="95"/>
      <c r="Q697" s="95"/>
      <c r="R697" s="95"/>
      <c r="S697" s="95"/>
    </row>
    <row r="698" spans="7:19" ht="15.75" customHeight="1">
      <c r="G698" s="95"/>
      <c r="K698" s="95"/>
      <c r="L698" s="95"/>
      <c r="M698" s="95"/>
      <c r="N698" s="95"/>
      <c r="O698" s="95"/>
      <c r="P698" s="95"/>
      <c r="Q698" s="95"/>
      <c r="R698" s="95"/>
      <c r="S698" s="95"/>
    </row>
    <row r="699" spans="7:19" ht="15.75" customHeight="1">
      <c r="G699" s="95"/>
      <c r="K699" s="95"/>
      <c r="L699" s="95"/>
      <c r="M699" s="95"/>
      <c r="N699" s="95"/>
      <c r="O699" s="95"/>
      <c r="P699" s="95"/>
      <c r="Q699" s="95"/>
      <c r="R699" s="95"/>
      <c r="S699" s="95"/>
    </row>
    <row r="700" spans="7:19" ht="15.75" customHeight="1">
      <c r="G700" s="95"/>
      <c r="K700" s="95"/>
      <c r="L700" s="95"/>
      <c r="M700" s="95"/>
      <c r="N700" s="95"/>
      <c r="O700" s="95"/>
      <c r="P700" s="95"/>
      <c r="Q700" s="95"/>
      <c r="R700" s="95"/>
      <c r="S700" s="95"/>
    </row>
    <row r="701" spans="7:19" ht="15.75" customHeight="1">
      <c r="G701" s="95"/>
      <c r="K701" s="95"/>
      <c r="L701" s="95"/>
      <c r="M701" s="95"/>
      <c r="N701" s="95"/>
      <c r="O701" s="95"/>
      <c r="P701" s="95"/>
      <c r="Q701" s="95"/>
      <c r="R701" s="95"/>
      <c r="S701" s="95"/>
    </row>
    <row r="702" spans="7:19" ht="15.75" customHeight="1">
      <c r="G702" s="95"/>
      <c r="K702" s="95"/>
      <c r="L702" s="95"/>
      <c r="M702" s="95"/>
      <c r="N702" s="95"/>
      <c r="O702" s="95"/>
      <c r="P702" s="95"/>
      <c r="Q702" s="95"/>
      <c r="R702" s="95"/>
      <c r="S702" s="95"/>
    </row>
    <row r="703" spans="7:19" ht="15.75" customHeight="1">
      <c r="G703" s="95"/>
      <c r="K703" s="95"/>
      <c r="L703" s="95"/>
      <c r="M703" s="95"/>
      <c r="N703" s="95"/>
      <c r="O703" s="95"/>
      <c r="P703" s="95"/>
      <c r="Q703" s="95"/>
      <c r="R703" s="95"/>
      <c r="S703" s="95"/>
    </row>
    <row r="704" spans="7:19" ht="15.75" customHeight="1">
      <c r="G704" s="95"/>
      <c r="K704" s="95"/>
      <c r="L704" s="95"/>
      <c r="M704" s="95"/>
      <c r="N704" s="95"/>
      <c r="O704" s="95"/>
      <c r="P704" s="95"/>
      <c r="Q704" s="95"/>
      <c r="R704" s="95"/>
      <c r="S704" s="95"/>
    </row>
    <row r="705" spans="7:19" ht="15.75" customHeight="1">
      <c r="G705" s="95"/>
      <c r="K705" s="95"/>
      <c r="L705" s="95"/>
      <c r="M705" s="95"/>
      <c r="N705" s="95"/>
      <c r="O705" s="95"/>
      <c r="P705" s="95"/>
      <c r="Q705" s="95"/>
      <c r="R705" s="95"/>
      <c r="S705" s="95"/>
    </row>
    <row r="706" spans="7:19" ht="15.75" customHeight="1">
      <c r="G706" s="95"/>
      <c r="K706" s="95"/>
      <c r="L706" s="95"/>
      <c r="M706" s="95"/>
      <c r="N706" s="95"/>
      <c r="O706" s="95"/>
      <c r="P706" s="95"/>
      <c r="Q706" s="95"/>
      <c r="R706" s="95"/>
      <c r="S706" s="95"/>
    </row>
    <row r="707" spans="7:19" ht="15.75" customHeight="1">
      <c r="G707" s="95"/>
      <c r="K707" s="95"/>
      <c r="L707" s="95"/>
      <c r="M707" s="95"/>
      <c r="N707" s="95"/>
      <c r="O707" s="95"/>
      <c r="P707" s="95"/>
      <c r="Q707" s="95"/>
      <c r="R707" s="95"/>
      <c r="S707" s="95"/>
    </row>
    <row r="708" spans="7:19" ht="15.75" customHeight="1">
      <c r="G708" s="95"/>
      <c r="K708" s="95"/>
      <c r="L708" s="95"/>
      <c r="M708" s="95"/>
      <c r="N708" s="95"/>
      <c r="O708" s="95"/>
      <c r="P708" s="95"/>
      <c r="Q708" s="95"/>
      <c r="R708" s="95"/>
      <c r="S708" s="95"/>
    </row>
    <row r="709" spans="7:19" ht="15.75" customHeight="1">
      <c r="G709" s="95"/>
      <c r="K709" s="95"/>
      <c r="L709" s="95"/>
      <c r="M709" s="95"/>
      <c r="N709" s="95"/>
      <c r="O709" s="95"/>
      <c r="P709" s="95"/>
      <c r="Q709" s="95"/>
      <c r="R709" s="95"/>
      <c r="S709" s="95"/>
    </row>
    <row r="710" spans="7:19" ht="15.75" customHeight="1">
      <c r="G710" s="95"/>
      <c r="K710" s="95"/>
      <c r="L710" s="95"/>
      <c r="M710" s="95"/>
      <c r="N710" s="95"/>
      <c r="O710" s="95"/>
      <c r="P710" s="95"/>
      <c r="Q710" s="95"/>
      <c r="R710" s="95"/>
      <c r="S710" s="95"/>
    </row>
    <row r="711" spans="7:19" ht="15.75" customHeight="1">
      <c r="G711" s="95"/>
      <c r="K711" s="95"/>
      <c r="L711" s="95"/>
      <c r="M711" s="95"/>
      <c r="N711" s="95"/>
      <c r="O711" s="95"/>
      <c r="P711" s="95"/>
      <c r="Q711" s="95"/>
      <c r="R711" s="95"/>
      <c r="S711" s="95"/>
    </row>
    <row r="712" spans="7:19" ht="15.75" customHeight="1">
      <c r="G712" s="95"/>
      <c r="K712" s="95"/>
      <c r="L712" s="95"/>
      <c r="M712" s="95"/>
      <c r="N712" s="95"/>
      <c r="O712" s="95"/>
      <c r="P712" s="95"/>
      <c r="Q712" s="95"/>
      <c r="R712" s="95"/>
      <c r="S712" s="95"/>
    </row>
    <row r="713" spans="7:19" ht="15.75" customHeight="1">
      <c r="G713" s="95"/>
      <c r="K713" s="95"/>
      <c r="L713" s="95"/>
      <c r="M713" s="95"/>
      <c r="N713" s="95"/>
      <c r="O713" s="95"/>
      <c r="P713" s="95"/>
      <c r="Q713" s="95"/>
      <c r="R713" s="95"/>
      <c r="S713" s="95"/>
    </row>
    <row r="714" spans="7:19" ht="15.75" customHeight="1">
      <c r="G714" s="95"/>
      <c r="K714" s="95"/>
      <c r="L714" s="95"/>
      <c r="M714" s="95"/>
      <c r="N714" s="95"/>
      <c r="O714" s="95"/>
      <c r="P714" s="95"/>
      <c r="Q714" s="95"/>
      <c r="R714" s="95"/>
      <c r="S714" s="95"/>
    </row>
    <row r="715" spans="7:19" ht="15.75" customHeight="1">
      <c r="G715" s="95"/>
      <c r="K715" s="95"/>
      <c r="L715" s="95"/>
      <c r="M715" s="95"/>
      <c r="N715" s="95"/>
      <c r="O715" s="95"/>
      <c r="P715" s="95"/>
      <c r="Q715" s="95"/>
      <c r="R715" s="95"/>
      <c r="S715" s="95"/>
    </row>
    <row r="716" spans="7:19" ht="15.75" customHeight="1">
      <c r="G716" s="95"/>
      <c r="K716" s="95"/>
      <c r="L716" s="95"/>
      <c r="M716" s="95"/>
      <c r="N716" s="95"/>
      <c r="O716" s="95"/>
      <c r="P716" s="95"/>
      <c r="Q716" s="95"/>
      <c r="R716" s="95"/>
      <c r="S716" s="95"/>
    </row>
    <row r="717" spans="7:19" ht="15.75" customHeight="1">
      <c r="G717" s="95"/>
      <c r="K717" s="95"/>
      <c r="L717" s="95"/>
      <c r="M717" s="95"/>
      <c r="N717" s="95"/>
      <c r="O717" s="95"/>
      <c r="P717" s="95"/>
      <c r="Q717" s="95"/>
      <c r="R717" s="95"/>
      <c r="S717" s="95"/>
    </row>
    <row r="718" spans="7:19" ht="15.75" customHeight="1">
      <c r="G718" s="95"/>
      <c r="K718" s="95"/>
      <c r="L718" s="95"/>
      <c r="M718" s="95"/>
      <c r="N718" s="95"/>
      <c r="O718" s="95"/>
      <c r="P718" s="95"/>
      <c r="Q718" s="95"/>
      <c r="R718" s="95"/>
      <c r="S718" s="95"/>
    </row>
    <row r="719" spans="7:19" ht="15.75" customHeight="1">
      <c r="G719" s="95"/>
      <c r="K719" s="95"/>
      <c r="L719" s="95"/>
      <c r="M719" s="95"/>
      <c r="N719" s="95"/>
      <c r="O719" s="95"/>
      <c r="P719" s="95"/>
      <c r="Q719" s="95"/>
      <c r="R719" s="95"/>
      <c r="S719" s="95"/>
    </row>
    <row r="720" spans="7:19" ht="15.75" customHeight="1">
      <c r="G720" s="95"/>
      <c r="K720" s="95"/>
      <c r="L720" s="95"/>
      <c r="M720" s="95"/>
      <c r="N720" s="95"/>
      <c r="O720" s="95"/>
      <c r="P720" s="95"/>
      <c r="Q720" s="95"/>
      <c r="R720" s="95"/>
      <c r="S720" s="95"/>
    </row>
    <row r="721" spans="7:19" ht="15.75" customHeight="1">
      <c r="G721" s="95"/>
      <c r="K721" s="95"/>
      <c r="L721" s="95"/>
      <c r="M721" s="95"/>
      <c r="N721" s="95"/>
      <c r="O721" s="95"/>
      <c r="P721" s="95"/>
      <c r="Q721" s="95"/>
      <c r="R721" s="95"/>
      <c r="S721" s="95"/>
    </row>
    <row r="722" spans="7:19" ht="15.75" customHeight="1">
      <c r="G722" s="95"/>
      <c r="K722" s="95"/>
      <c r="L722" s="95"/>
      <c r="M722" s="95"/>
      <c r="N722" s="95"/>
      <c r="O722" s="95"/>
      <c r="P722" s="95"/>
      <c r="Q722" s="95"/>
      <c r="R722" s="95"/>
      <c r="S722" s="95"/>
    </row>
    <row r="723" spans="7:19" ht="15.75" customHeight="1">
      <c r="G723" s="95"/>
      <c r="K723" s="95"/>
      <c r="L723" s="95"/>
      <c r="M723" s="95"/>
      <c r="N723" s="95"/>
      <c r="O723" s="95"/>
      <c r="P723" s="95"/>
      <c r="Q723" s="95"/>
      <c r="R723" s="95"/>
      <c r="S723" s="95"/>
    </row>
    <row r="724" spans="7:19" ht="15.75" customHeight="1">
      <c r="G724" s="95"/>
      <c r="K724" s="95"/>
      <c r="L724" s="95"/>
      <c r="M724" s="95"/>
      <c r="N724" s="95"/>
      <c r="O724" s="95"/>
      <c r="P724" s="95"/>
      <c r="Q724" s="95"/>
      <c r="R724" s="95"/>
      <c r="S724" s="95"/>
    </row>
    <row r="725" spans="7:19" ht="15.75" customHeight="1">
      <c r="G725" s="95"/>
      <c r="K725" s="95"/>
      <c r="L725" s="95"/>
      <c r="M725" s="95"/>
      <c r="N725" s="95"/>
      <c r="O725" s="95"/>
      <c r="P725" s="95"/>
      <c r="Q725" s="95"/>
      <c r="R725" s="95"/>
      <c r="S725" s="95"/>
    </row>
    <row r="726" spans="7:19" ht="15.75" customHeight="1">
      <c r="G726" s="95"/>
      <c r="K726" s="95"/>
      <c r="L726" s="95"/>
      <c r="M726" s="95"/>
      <c r="N726" s="95"/>
      <c r="O726" s="95"/>
      <c r="P726" s="95"/>
      <c r="Q726" s="95"/>
      <c r="R726" s="95"/>
      <c r="S726" s="95"/>
    </row>
    <row r="727" spans="7:19" ht="15.75" customHeight="1">
      <c r="G727" s="95"/>
      <c r="K727" s="95"/>
      <c r="L727" s="95"/>
      <c r="M727" s="95"/>
      <c r="N727" s="95"/>
      <c r="O727" s="95"/>
      <c r="P727" s="95"/>
      <c r="Q727" s="95"/>
      <c r="R727" s="95"/>
      <c r="S727" s="95"/>
    </row>
    <row r="728" spans="7:19" ht="15.75" customHeight="1">
      <c r="G728" s="95"/>
      <c r="K728" s="95"/>
      <c r="L728" s="95"/>
      <c r="M728" s="95"/>
      <c r="N728" s="95"/>
      <c r="O728" s="95"/>
      <c r="P728" s="95"/>
      <c r="Q728" s="95"/>
      <c r="R728" s="95"/>
      <c r="S728" s="95"/>
    </row>
    <row r="729" spans="7:19" ht="15.75" customHeight="1">
      <c r="G729" s="95"/>
      <c r="K729" s="95"/>
      <c r="L729" s="95"/>
      <c r="M729" s="95"/>
      <c r="N729" s="95"/>
      <c r="O729" s="95"/>
      <c r="P729" s="95"/>
      <c r="Q729" s="95"/>
      <c r="R729" s="95"/>
      <c r="S729" s="95"/>
    </row>
    <row r="730" spans="7:19" ht="15.75" customHeight="1">
      <c r="G730" s="95"/>
      <c r="K730" s="95"/>
      <c r="L730" s="95"/>
      <c r="M730" s="95"/>
      <c r="N730" s="95"/>
      <c r="O730" s="95"/>
      <c r="P730" s="95"/>
      <c r="Q730" s="95"/>
      <c r="R730" s="95"/>
      <c r="S730" s="95"/>
    </row>
    <row r="731" spans="7:19" ht="15.75" customHeight="1">
      <c r="G731" s="95"/>
      <c r="K731" s="95"/>
      <c r="L731" s="95"/>
      <c r="M731" s="95"/>
      <c r="N731" s="95"/>
      <c r="O731" s="95"/>
      <c r="P731" s="95"/>
      <c r="Q731" s="95"/>
      <c r="R731" s="95"/>
      <c r="S731" s="95"/>
    </row>
    <row r="732" spans="7:19" ht="15.75" customHeight="1">
      <c r="G732" s="95"/>
      <c r="K732" s="95"/>
      <c r="L732" s="95"/>
      <c r="M732" s="95"/>
      <c r="N732" s="95"/>
      <c r="O732" s="95"/>
      <c r="P732" s="95"/>
      <c r="Q732" s="95"/>
      <c r="R732" s="95"/>
      <c r="S732" s="95"/>
    </row>
    <row r="733" spans="7:19" ht="15.75" customHeight="1">
      <c r="G733" s="95"/>
      <c r="K733" s="95"/>
      <c r="L733" s="95"/>
      <c r="M733" s="95"/>
      <c r="N733" s="95"/>
      <c r="O733" s="95"/>
      <c r="P733" s="95"/>
      <c r="Q733" s="95"/>
      <c r="R733" s="95"/>
      <c r="S733" s="95"/>
    </row>
    <row r="734" spans="7:19" ht="15.75" customHeight="1">
      <c r="G734" s="95"/>
      <c r="K734" s="95"/>
      <c r="L734" s="95"/>
      <c r="M734" s="95"/>
      <c r="N734" s="95"/>
      <c r="O734" s="95"/>
      <c r="P734" s="95"/>
      <c r="Q734" s="95"/>
      <c r="R734" s="95"/>
      <c r="S734" s="95"/>
    </row>
    <row r="735" spans="7:19" ht="15.75" customHeight="1">
      <c r="G735" s="95"/>
      <c r="K735" s="95"/>
      <c r="L735" s="95"/>
      <c r="M735" s="95"/>
      <c r="N735" s="95"/>
      <c r="O735" s="95"/>
      <c r="P735" s="95"/>
      <c r="Q735" s="95"/>
      <c r="R735" s="95"/>
      <c r="S735" s="95"/>
    </row>
    <row r="736" spans="7:19" ht="15.75" customHeight="1">
      <c r="G736" s="95"/>
      <c r="K736" s="95"/>
      <c r="L736" s="95"/>
      <c r="M736" s="95"/>
      <c r="N736" s="95"/>
      <c r="O736" s="95"/>
      <c r="P736" s="95"/>
      <c r="Q736" s="95"/>
      <c r="R736" s="95"/>
      <c r="S736" s="95"/>
    </row>
    <row r="737" spans="7:19" ht="15.75" customHeight="1">
      <c r="G737" s="95"/>
      <c r="K737" s="95"/>
      <c r="L737" s="95"/>
      <c r="M737" s="95"/>
      <c r="N737" s="95"/>
      <c r="O737" s="95"/>
      <c r="P737" s="95"/>
      <c r="Q737" s="95"/>
      <c r="R737" s="95"/>
      <c r="S737" s="95"/>
    </row>
    <row r="738" spans="7:19" ht="15.75" customHeight="1">
      <c r="G738" s="95"/>
      <c r="K738" s="95"/>
      <c r="L738" s="95"/>
      <c r="M738" s="95"/>
      <c r="N738" s="95"/>
      <c r="O738" s="95"/>
      <c r="P738" s="95"/>
      <c r="Q738" s="95"/>
      <c r="R738" s="95"/>
      <c r="S738" s="95"/>
    </row>
    <row r="739" spans="7:19" ht="15.75" customHeight="1">
      <c r="G739" s="95"/>
      <c r="K739" s="95"/>
      <c r="L739" s="95"/>
      <c r="M739" s="95"/>
      <c r="N739" s="95"/>
      <c r="O739" s="95"/>
      <c r="P739" s="95"/>
      <c r="Q739" s="95"/>
      <c r="R739" s="95"/>
      <c r="S739" s="95"/>
    </row>
    <row r="740" spans="7:19" ht="15.75" customHeight="1">
      <c r="G740" s="95"/>
      <c r="K740" s="95"/>
      <c r="L740" s="95"/>
      <c r="M740" s="95"/>
      <c r="N740" s="95"/>
      <c r="O740" s="95"/>
      <c r="P740" s="95"/>
      <c r="Q740" s="95"/>
      <c r="R740" s="95"/>
      <c r="S740" s="95"/>
    </row>
    <row r="741" spans="7:19" ht="15.75" customHeight="1">
      <c r="G741" s="95"/>
      <c r="K741" s="95"/>
      <c r="L741" s="95"/>
      <c r="M741" s="95"/>
      <c r="N741" s="95"/>
      <c r="O741" s="95"/>
      <c r="P741" s="95"/>
      <c r="Q741" s="95"/>
      <c r="R741" s="95"/>
      <c r="S741" s="95"/>
    </row>
    <row r="742" spans="7:19" ht="15.75" customHeight="1">
      <c r="G742" s="95"/>
      <c r="K742" s="95"/>
      <c r="L742" s="95"/>
      <c r="M742" s="95"/>
      <c r="N742" s="95"/>
      <c r="O742" s="95"/>
      <c r="P742" s="95"/>
      <c r="Q742" s="95"/>
      <c r="R742" s="95"/>
      <c r="S742" s="95"/>
    </row>
    <row r="743" spans="7:19" ht="15.75" customHeight="1">
      <c r="G743" s="95"/>
      <c r="K743" s="95"/>
      <c r="L743" s="95"/>
      <c r="M743" s="95"/>
      <c r="N743" s="95"/>
      <c r="O743" s="95"/>
      <c r="P743" s="95"/>
      <c r="Q743" s="95"/>
      <c r="R743" s="95"/>
      <c r="S743" s="95"/>
    </row>
    <row r="744" spans="7:19" ht="15.75" customHeight="1">
      <c r="G744" s="95"/>
      <c r="K744" s="95"/>
      <c r="L744" s="95"/>
      <c r="M744" s="95"/>
      <c r="N744" s="95"/>
      <c r="O744" s="95"/>
      <c r="P744" s="95"/>
      <c r="Q744" s="95"/>
      <c r="R744" s="95"/>
      <c r="S744" s="95"/>
    </row>
    <row r="745" spans="7:19" ht="15.75" customHeight="1">
      <c r="G745" s="95"/>
      <c r="K745" s="95"/>
      <c r="L745" s="95"/>
      <c r="M745" s="95"/>
      <c r="N745" s="95"/>
      <c r="O745" s="95"/>
      <c r="P745" s="95"/>
      <c r="Q745" s="95"/>
      <c r="R745" s="95"/>
      <c r="S745" s="95"/>
    </row>
    <row r="746" spans="7:19" ht="15.75" customHeight="1">
      <c r="G746" s="95"/>
      <c r="K746" s="95"/>
      <c r="L746" s="95"/>
      <c r="M746" s="95"/>
      <c r="N746" s="95"/>
      <c r="O746" s="95"/>
      <c r="P746" s="95"/>
      <c r="Q746" s="95"/>
      <c r="R746" s="95"/>
      <c r="S746" s="95"/>
    </row>
    <row r="747" spans="7:19" ht="15.75" customHeight="1">
      <c r="G747" s="95"/>
      <c r="K747" s="95"/>
      <c r="L747" s="95"/>
      <c r="M747" s="95"/>
      <c r="N747" s="95"/>
      <c r="O747" s="95"/>
      <c r="P747" s="95"/>
      <c r="Q747" s="95"/>
      <c r="R747" s="95"/>
      <c r="S747" s="95"/>
    </row>
    <row r="748" spans="7:19" ht="15.75" customHeight="1">
      <c r="G748" s="95"/>
      <c r="K748" s="95"/>
      <c r="L748" s="95"/>
      <c r="M748" s="95"/>
      <c r="N748" s="95"/>
      <c r="O748" s="95"/>
      <c r="P748" s="95"/>
      <c r="Q748" s="95"/>
      <c r="R748" s="95"/>
      <c r="S748" s="95"/>
    </row>
    <row r="749" spans="7:19" ht="15.75" customHeight="1">
      <c r="G749" s="95"/>
      <c r="K749" s="95"/>
      <c r="L749" s="95"/>
      <c r="M749" s="95"/>
      <c r="N749" s="95"/>
      <c r="O749" s="95"/>
      <c r="P749" s="95"/>
      <c r="Q749" s="95"/>
      <c r="R749" s="95"/>
      <c r="S749" s="95"/>
    </row>
    <row r="750" spans="7:19" ht="15.75" customHeight="1">
      <c r="G750" s="95"/>
      <c r="K750" s="95"/>
      <c r="L750" s="95"/>
      <c r="M750" s="95"/>
      <c r="N750" s="95"/>
      <c r="O750" s="95"/>
      <c r="P750" s="95"/>
      <c r="Q750" s="95"/>
      <c r="R750" s="95"/>
      <c r="S750" s="95"/>
    </row>
    <row r="751" spans="7:19" ht="15.75" customHeight="1">
      <c r="G751" s="95"/>
      <c r="K751" s="95"/>
      <c r="L751" s="95"/>
      <c r="M751" s="95"/>
      <c r="N751" s="95"/>
      <c r="O751" s="95"/>
      <c r="P751" s="95"/>
      <c r="Q751" s="95"/>
      <c r="R751" s="95"/>
      <c r="S751" s="95"/>
    </row>
    <row r="752" spans="7:19" ht="15.75" customHeight="1">
      <c r="G752" s="95"/>
      <c r="K752" s="95"/>
      <c r="L752" s="95"/>
      <c r="M752" s="95"/>
      <c r="N752" s="95"/>
      <c r="O752" s="95"/>
      <c r="P752" s="95"/>
      <c r="Q752" s="95"/>
      <c r="R752" s="95"/>
      <c r="S752" s="95"/>
    </row>
    <row r="753" spans="7:19" ht="15.75" customHeight="1">
      <c r="G753" s="95"/>
      <c r="K753" s="95"/>
      <c r="L753" s="95"/>
      <c r="M753" s="95"/>
      <c r="N753" s="95"/>
      <c r="O753" s="95"/>
      <c r="P753" s="95"/>
      <c r="Q753" s="95"/>
      <c r="R753" s="95"/>
      <c r="S753" s="95"/>
    </row>
    <row r="754" spans="7:19" ht="15.75" customHeight="1">
      <c r="G754" s="95"/>
      <c r="K754" s="95"/>
      <c r="L754" s="95"/>
      <c r="M754" s="95"/>
      <c r="N754" s="95"/>
      <c r="O754" s="95"/>
      <c r="P754" s="95"/>
      <c r="Q754" s="95"/>
      <c r="R754" s="95"/>
      <c r="S754" s="95"/>
    </row>
    <row r="755" spans="7:19" ht="15.75" customHeight="1">
      <c r="G755" s="95"/>
      <c r="K755" s="95"/>
      <c r="L755" s="95"/>
      <c r="M755" s="95"/>
      <c r="N755" s="95"/>
      <c r="O755" s="95"/>
      <c r="P755" s="95"/>
      <c r="Q755" s="95"/>
      <c r="R755" s="95"/>
      <c r="S755" s="95"/>
    </row>
    <row r="756" spans="7:19" ht="15.75" customHeight="1">
      <c r="G756" s="95"/>
      <c r="K756" s="95"/>
      <c r="L756" s="95"/>
      <c r="M756" s="95"/>
      <c r="N756" s="95"/>
      <c r="O756" s="95"/>
      <c r="P756" s="95"/>
      <c r="Q756" s="95"/>
      <c r="R756" s="95"/>
      <c r="S756" s="95"/>
    </row>
    <row r="757" spans="7:19" ht="15.75" customHeight="1">
      <c r="G757" s="95"/>
      <c r="K757" s="95"/>
      <c r="L757" s="95"/>
      <c r="M757" s="95"/>
      <c r="N757" s="95"/>
      <c r="O757" s="95"/>
      <c r="P757" s="95"/>
      <c r="Q757" s="95"/>
      <c r="R757" s="95"/>
      <c r="S757" s="95"/>
    </row>
    <row r="758" spans="7:19" ht="15.75" customHeight="1">
      <c r="G758" s="95"/>
      <c r="K758" s="95"/>
      <c r="L758" s="95"/>
      <c r="M758" s="95"/>
      <c r="N758" s="95"/>
      <c r="O758" s="95"/>
      <c r="P758" s="95"/>
      <c r="Q758" s="95"/>
      <c r="R758" s="95"/>
      <c r="S758" s="95"/>
    </row>
    <row r="759" spans="7:19" ht="15.75" customHeight="1">
      <c r="G759" s="95"/>
      <c r="K759" s="95"/>
      <c r="L759" s="95"/>
      <c r="M759" s="95"/>
      <c r="N759" s="95"/>
      <c r="O759" s="95"/>
      <c r="P759" s="95"/>
      <c r="Q759" s="95"/>
      <c r="R759" s="95"/>
      <c r="S759" s="95"/>
    </row>
    <row r="760" spans="7:19" ht="15.75" customHeight="1">
      <c r="G760" s="95"/>
      <c r="K760" s="95"/>
      <c r="L760" s="95"/>
      <c r="M760" s="95"/>
      <c r="N760" s="95"/>
      <c r="O760" s="95"/>
      <c r="P760" s="95"/>
      <c r="Q760" s="95"/>
      <c r="R760" s="95"/>
      <c r="S760" s="95"/>
    </row>
    <row r="761" spans="7:19" ht="15.75" customHeight="1">
      <c r="G761" s="95"/>
      <c r="K761" s="95"/>
      <c r="L761" s="95"/>
      <c r="M761" s="95"/>
      <c r="N761" s="95"/>
      <c r="O761" s="95"/>
      <c r="P761" s="95"/>
      <c r="Q761" s="95"/>
      <c r="R761" s="95"/>
      <c r="S761" s="95"/>
    </row>
    <row r="762" spans="7:19" ht="15.75" customHeight="1">
      <c r="G762" s="95"/>
      <c r="K762" s="95"/>
      <c r="L762" s="95"/>
      <c r="M762" s="95"/>
      <c r="N762" s="95"/>
      <c r="O762" s="95"/>
      <c r="P762" s="95"/>
      <c r="Q762" s="95"/>
      <c r="R762" s="95"/>
      <c r="S762" s="95"/>
    </row>
    <row r="763" spans="7:19" ht="15.75" customHeight="1">
      <c r="G763" s="95"/>
      <c r="K763" s="95"/>
      <c r="L763" s="95"/>
      <c r="M763" s="95"/>
      <c r="N763" s="95"/>
      <c r="O763" s="95"/>
      <c r="P763" s="95"/>
      <c r="Q763" s="95"/>
      <c r="R763" s="95"/>
      <c r="S763" s="95"/>
    </row>
    <row r="764" spans="7:19" ht="15.75" customHeight="1">
      <c r="G764" s="95"/>
      <c r="K764" s="95"/>
      <c r="L764" s="95"/>
      <c r="M764" s="95"/>
      <c r="N764" s="95"/>
      <c r="O764" s="95"/>
      <c r="P764" s="95"/>
      <c r="Q764" s="95"/>
      <c r="R764" s="95"/>
      <c r="S764" s="95"/>
    </row>
    <row r="765" spans="7:19" ht="15.75" customHeight="1">
      <c r="G765" s="95"/>
      <c r="K765" s="95"/>
      <c r="L765" s="95"/>
      <c r="M765" s="95"/>
      <c r="N765" s="95"/>
      <c r="O765" s="95"/>
      <c r="P765" s="95"/>
      <c r="Q765" s="95"/>
      <c r="R765" s="95"/>
      <c r="S765" s="95"/>
    </row>
    <row r="766" spans="7:19" ht="15.75" customHeight="1">
      <c r="G766" s="95"/>
      <c r="K766" s="95"/>
      <c r="L766" s="95"/>
      <c r="M766" s="95"/>
      <c r="N766" s="95"/>
      <c r="O766" s="95"/>
      <c r="P766" s="95"/>
      <c r="Q766" s="95"/>
      <c r="R766" s="95"/>
      <c r="S766" s="95"/>
    </row>
    <row r="767" spans="7:19" ht="15.75" customHeight="1">
      <c r="G767" s="95"/>
      <c r="K767" s="95"/>
      <c r="L767" s="95"/>
      <c r="M767" s="95"/>
      <c r="N767" s="95"/>
      <c r="O767" s="95"/>
      <c r="P767" s="95"/>
      <c r="Q767" s="95"/>
      <c r="R767" s="95"/>
      <c r="S767" s="95"/>
    </row>
    <row r="768" spans="7:19" ht="15.75" customHeight="1">
      <c r="G768" s="95"/>
      <c r="K768" s="95"/>
      <c r="L768" s="95"/>
      <c r="M768" s="95"/>
      <c r="N768" s="95"/>
      <c r="O768" s="95"/>
      <c r="P768" s="95"/>
      <c r="Q768" s="95"/>
      <c r="R768" s="95"/>
      <c r="S768" s="95"/>
    </row>
    <row r="769" spans="7:19" ht="15.75" customHeight="1">
      <c r="G769" s="95"/>
      <c r="K769" s="95"/>
      <c r="L769" s="95"/>
      <c r="M769" s="95"/>
      <c r="N769" s="95"/>
      <c r="O769" s="95"/>
      <c r="P769" s="95"/>
      <c r="Q769" s="95"/>
      <c r="R769" s="95"/>
      <c r="S769" s="95"/>
    </row>
    <row r="770" spans="7:19" ht="15.75" customHeight="1">
      <c r="G770" s="95"/>
      <c r="K770" s="95"/>
      <c r="L770" s="95"/>
      <c r="M770" s="95"/>
      <c r="N770" s="95"/>
      <c r="O770" s="95"/>
      <c r="P770" s="95"/>
      <c r="Q770" s="95"/>
      <c r="R770" s="95"/>
      <c r="S770" s="95"/>
    </row>
    <row r="771" spans="7:19" ht="15.75" customHeight="1">
      <c r="G771" s="95"/>
      <c r="K771" s="95"/>
      <c r="L771" s="95"/>
      <c r="M771" s="95"/>
      <c r="N771" s="95"/>
      <c r="O771" s="95"/>
      <c r="P771" s="95"/>
      <c r="Q771" s="95"/>
      <c r="R771" s="95"/>
      <c r="S771" s="95"/>
    </row>
    <row r="772" spans="7:19" ht="15.75" customHeight="1">
      <c r="G772" s="95"/>
      <c r="K772" s="95"/>
      <c r="L772" s="95"/>
      <c r="M772" s="95"/>
      <c r="N772" s="95"/>
      <c r="O772" s="95"/>
      <c r="P772" s="95"/>
      <c r="Q772" s="95"/>
      <c r="R772" s="95"/>
      <c r="S772" s="95"/>
    </row>
    <row r="773" spans="7:19" ht="15.75" customHeight="1">
      <c r="G773" s="95"/>
      <c r="K773" s="95"/>
      <c r="L773" s="95"/>
      <c r="M773" s="95"/>
      <c r="N773" s="95"/>
      <c r="O773" s="95"/>
      <c r="P773" s="95"/>
      <c r="Q773" s="95"/>
      <c r="R773" s="95"/>
      <c r="S773" s="95"/>
    </row>
    <row r="774" spans="7:19" ht="15.75" customHeight="1">
      <c r="G774" s="95"/>
      <c r="K774" s="95"/>
      <c r="L774" s="95"/>
      <c r="M774" s="95"/>
      <c r="N774" s="95"/>
      <c r="O774" s="95"/>
      <c r="P774" s="95"/>
      <c r="Q774" s="95"/>
      <c r="R774" s="95"/>
      <c r="S774" s="95"/>
    </row>
    <row r="775" spans="7:19" ht="15.75" customHeight="1">
      <c r="G775" s="95"/>
      <c r="K775" s="95"/>
      <c r="L775" s="95"/>
      <c r="M775" s="95"/>
      <c r="N775" s="95"/>
      <c r="O775" s="95"/>
      <c r="P775" s="95"/>
      <c r="Q775" s="95"/>
      <c r="R775" s="95"/>
      <c r="S775" s="95"/>
    </row>
    <row r="776" spans="7:19" ht="15.75" customHeight="1">
      <c r="G776" s="95"/>
      <c r="K776" s="95"/>
      <c r="L776" s="95"/>
      <c r="M776" s="95"/>
      <c r="N776" s="95"/>
      <c r="O776" s="95"/>
      <c r="P776" s="95"/>
      <c r="Q776" s="95"/>
      <c r="R776" s="95"/>
      <c r="S776" s="95"/>
    </row>
    <row r="777" spans="7:19" ht="15.75" customHeight="1">
      <c r="G777" s="95"/>
      <c r="K777" s="95"/>
      <c r="L777" s="95"/>
      <c r="M777" s="95"/>
      <c r="N777" s="95"/>
      <c r="O777" s="95"/>
      <c r="P777" s="95"/>
      <c r="Q777" s="95"/>
      <c r="R777" s="95"/>
      <c r="S777" s="95"/>
    </row>
    <row r="778" spans="7:19" ht="15.75" customHeight="1">
      <c r="G778" s="95"/>
      <c r="K778" s="95"/>
      <c r="L778" s="95"/>
      <c r="M778" s="95"/>
      <c r="N778" s="95"/>
      <c r="O778" s="95"/>
      <c r="P778" s="95"/>
      <c r="Q778" s="95"/>
      <c r="R778" s="95"/>
      <c r="S778" s="95"/>
    </row>
    <row r="779" spans="7:19" ht="15.75" customHeight="1">
      <c r="G779" s="95"/>
      <c r="K779" s="95"/>
      <c r="L779" s="95"/>
      <c r="M779" s="95"/>
      <c r="N779" s="95"/>
      <c r="O779" s="95"/>
      <c r="P779" s="95"/>
      <c r="Q779" s="95"/>
      <c r="R779" s="95"/>
      <c r="S779" s="95"/>
    </row>
    <row r="780" spans="7:19" ht="15.75" customHeight="1">
      <c r="G780" s="95"/>
      <c r="K780" s="95"/>
      <c r="L780" s="95"/>
      <c r="M780" s="95"/>
      <c r="N780" s="95"/>
      <c r="O780" s="95"/>
      <c r="P780" s="95"/>
      <c r="Q780" s="95"/>
      <c r="R780" s="95"/>
      <c r="S780" s="95"/>
    </row>
    <row r="781" spans="7:19" ht="15.75" customHeight="1">
      <c r="G781" s="95"/>
      <c r="K781" s="95"/>
      <c r="L781" s="95"/>
      <c r="M781" s="95"/>
      <c r="N781" s="95"/>
      <c r="O781" s="95"/>
      <c r="P781" s="95"/>
      <c r="Q781" s="95"/>
      <c r="R781" s="95"/>
      <c r="S781" s="95"/>
    </row>
    <row r="782" spans="7:19" ht="15.75" customHeight="1">
      <c r="G782" s="95"/>
      <c r="K782" s="95"/>
      <c r="L782" s="95"/>
      <c r="M782" s="95"/>
      <c r="N782" s="95"/>
      <c r="O782" s="95"/>
      <c r="P782" s="95"/>
      <c r="Q782" s="95"/>
      <c r="R782" s="95"/>
      <c r="S782" s="95"/>
    </row>
    <row r="783" spans="7:19" ht="15.75" customHeight="1">
      <c r="G783" s="95"/>
      <c r="K783" s="95"/>
      <c r="L783" s="95"/>
      <c r="M783" s="95"/>
      <c r="N783" s="95"/>
      <c r="O783" s="95"/>
      <c r="P783" s="95"/>
      <c r="Q783" s="95"/>
      <c r="R783" s="95"/>
      <c r="S783" s="95"/>
    </row>
    <row r="784" spans="7:19" ht="15.75" customHeight="1">
      <c r="G784" s="95"/>
      <c r="K784" s="95"/>
      <c r="L784" s="95"/>
      <c r="M784" s="95"/>
      <c r="N784" s="95"/>
      <c r="O784" s="95"/>
      <c r="P784" s="95"/>
      <c r="Q784" s="95"/>
      <c r="R784" s="95"/>
      <c r="S784" s="95"/>
    </row>
    <row r="785" spans="7:19" ht="15.75" customHeight="1">
      <c r="G785" s="95"/>
      <c r="K785" s="95"/>
      <c r="L785" s="95"/>
      <c r="M785" s="95"/>
      <c r="N785" s="95"/>
      <c r="O785" s="95"/>
      <c r="P785" s="95"/>
      <c r="Q785" s="95"/>
      <c r="R785" s="95"/>
      <c r="S785" s="95"/>
    </row>
    <row r="786" spans="7:19" ht="15.75" customHeight="1">
      <c r="G786" s="95"/>
      <c r="K786" s="95"/>
      <c r="L786" s="95"/>
      <c r="M786" s="95"/>
      <c r="N786" s="95"/>
      <c r="O786" s="95"/>
      <c r="P786" s="95"/>
      <c r="Q786" s="95"/>
      <c r="R786" s="95"/>
      <c r="S786" s="95"/>
    </row>
    <row r="787" spans="7:19" ht="15.75" customHeight="1">
      <c r="G787" s="95"/>
      <c r="K787" s="95"/>
      <c r="L787" s="95"/>
      <c r="M787" s="95"/>
      <c r="N787" s="95"/>
      <c r="O787" s="95"/>
      <c r="P787" s="95"/>
      <c r="Q787" s="95"/>
      <c r="R787" s="95"/>
      <c r="S787" s="95"/>
    </row>
    <row r="788" spans="7:19" ht="15.75" customHeight="1">
      <c r="G788" s="95"/>
      <c r="K788" s="95"/>
      <c r="L788" s="95"/>
      <c r="M788" s="95"/>
      <c r="N788" s="95"/>
      <c r="O788" s="95"/>
      <c r="P788" s="95"/>
      <c r="Q788" s="95"/>
      <c r="R788" s="95"/>
      <c r="S788" s="95"/>
    </row>
    <row r="789" spans="7:19" ht="15.75" customHeight="1">
      <c r="G789" s="95"/>
      <c r="K789" s="95"/>
      <c r="L789" s="95"/>
      <c r="M789" s="95"/>
      <c r="N789" s="95"/>
      <c r="O789" s="95"/>
      <c r="P789" s="95"/>
      <c r="Q789" s="95"/>
      <c r="R789" s="95"/>
      <c r="S789" s="95"/>
    </row>
    <row r="790" spans="7:19" ht="15.75" customHeight="1">
      <c r="G790" s="95"/>
      <c r="K790" s="95"/>
      <c r="L790" s="95"/>
      <c r="M790" s="95"/>
      <c r="N790" s="95"/>
      <c r="O790" s="95"/>
      <c r="P790" s="95"/>
      <c r="Q790" s="95"/>
      <c r="R790" s="95"/>
      <c r="S790" s="95"/>
    </row>
    <row r="791" spans="7:19" ht="15.75" customHeight="1">
      <c r="G791" s="95"/>
      <c r="K791" s="95"/>
      <c r="L791" s="95"/>
      <c r="M791" s="95"/>
      <c r="N791" s="95"/>
      <c r="O791" s="95"/>
      <c r="P791" s="95"/>
      <c r="Q791" s="95"/>
      <c r="R791" s="95"/>
      <c r="S791" s="95"/>
    </row>
    <row r="792" spans="7:19" ht="15.75" customHeight="1">
      <c r="G792" s="95"/>
      <c r="K792" s="95"/>
      <c r="L792" s="95"/>
      <c r="M792" s="95"/>
      <c r="N792" s="95"/>
      <c r="O792" s="95"/>
      <c r="P792" s="95"/>
      <c r="Q792" s="95"/>
      <c r="R792" s="95"/>
      <c r="S792" s="95"/>
    </row>
    <row r="793" spans="7:19" ht="15.75" customHeight="1">
      <c r="G793" s="95"/>
      <c r="K793" s="95"/>
      <c r="L793" s="95"/>
      <c r="M793" s="95"/>
      <c r="N793" s="95"/>
      <c r="O793" s="95"/>
      <c r="P793" s="95"/>
      <c r="Q793" s="95"/>
      <c r="R793" s="95"/>
      <c r="S793" s="95"/>
    </row>
    <row r="794" spans="7:19" ht="15.75" customHeight="1">
      <c r="G794" s="95"/>
      <c r="K794" s="95"/>
      <c r="L794" s="95"/>
      <c r="M794" s="95"/>
      <c r="N794" s="95"/>
      <c r="O794" s="95"/>
      <c r="P794" s="95"/>
      <c r="Q794" s="95"/>
      <c r="R794" s="95"/>
      <c r="S794" s="95"/>
    </row>
    <row r="795" spans="7:19" ht="15.75" customHeight="1">
      <c r="G795" s="95"/>
      <c r="K795" s="95"/>
      <c r="L795" s="95"/>
      <c r="M795" s="95"/>
      <c r="N795" s="95"/>
      <c r="O795" s="95"/>
      <c r="P795" s="95"/>
      <c r="Q795" s="95"/>
      <c r="R795" s="95"/>
      <c r="S795" s="95"/>
    </row>
    <row r="796" spans="7:19" ht="15.75" customHeight="1">
      <c r="G796" s="95"/>
      <c r="K796" s="95"/>
      <c r="L796" s="95"/>
      <c r="M796" s="95"/>
      <c r="N796" s="95"/>
      <c r="O796" s="95"/>
      <c r="P796" s="95"/>
      <c r="Q796" s="95"/>
      <c r="R796" s="95"/>
      <c r="S796" s="95"/>
    </row>
    <row r="797" spans="7:19" ht="15.75" customHeight="1">
      <c r="G797" s="95"/>
      <c r="K797" s="95"/>
      <c r="L797" s="95"/>
      <c r="M797" s="95"/>
      <c r="N797" s="95"/>
      <c r="O797" s="95"/>
      <c r="P797" s="95"/>
      <c r="Q797" s="95"/>
      <c r="R797" s="95"/>
      <c r="S797" s="95"/>
    </row>
    <row r="798" spans="7:19" ht="15.75" customHeight="1">
      <c r="G798" s="95"/>
      <c r="K798" s="95"/>
      <c r="L798" s="95"/>
      <c r="M798" s="95"/>
      <c r="N798" s="95"/>
      <c r="O798" s="95"/>
      <c r="P798" s="95"/>
      <c r="Q798" s="95"/>
      <c r="R798" s="95"/>
      <c r="S798" s="95"/>
    </row>
    <row r="799" spans="7:19" ht="15.75" customHeight="1">
      <c r="G799" s="95"/>
      <c r="K799" s="95"/>
      <c r="L799" s="95"/>
      <c r="M799" s="95"/>
      <c r="N799" s="95"/>
      <c r="O799" s="95"/>
      <c r="P799" s="95"/>
      <c r="Q799" s="95"/>
      <c r="R799" s="95"/>
      <c r="S799" s="95"/>
    </row>
    <row r="800" spans="7:19" ht="15.75" customHeight="1">
      <c r="G800" s="95"/>
      <c r="K800" s="95"/>
      <c r="L800" s="95"/>
      <c r="M800" s="95"/>
      <c r="N800" s="95"/>
      <c r="O800" s="95"/>
      <c r="P800" s="95"/>
      <c r="Q800" s="95"/>
      <c r="R800" s="95"/>
      <c r="S800" s="95"/>
    </row>
    <row r="801" spans="7:19" ht="15.75" customHeight="1">
      <c r="G801" s="95"/>
      <c r="K801" s="95"/>
      <c r="L801" s="95"/>
      <c r="M801" s="95"/>
      <c r="N801" s="95"/>
      <c r="O801" s="95"/>
      <c r="P801" s="95"/>
      <c r="Q801" s="95"/>
      <c r="R801" s="95"/>
      <c r="S801" s="95"/>
    </row>
    <row r="802" spans="7:19" ht="15.75" customHeight="1">
      <c r="G802" s="95"/>
      <c r="K802" s="95"/>
      <c r="L802" s="95"/>
      <c r="M802" s="95"/>
      <c r="N802" s="95"/>
      <c r="O802" s="95"/>
      <c r="P802" s="95"/>
      <c r="Q802" s="95"/>
      <c r="R802" s="95"/>
      <c r="S802" s="95"/>
    </row>
    <row r="803" spans="7:19" ht="15.75" customHeight="1">
      <c r="G803" s="95"/>
      <c r="K803" s="95"/>
      <c r="L803" s="95"/>
      <c r="M803" s="95"/>
      <c r="N803" s="95"/>
      <c r="O803" s="95"/>
      <c r="P803" s="95"/>
      <c r="Q803" s="95"/>
      <c r="R803" s="95"/>
      <c r="S803" s="95"/>
    </row>
    <row r="804" spans="7:19" ht="15.75" customHeight="1">
      <c r="G804" s="95"/>
      <c r="K804" s="95"/>
      <c r="L804" s="95"/>
      <c r="M804" s="95"/>
      <c r="N804" s="95"/>
      <c r="O804" s="95"/>
      <c r="P804" s="95"/>
      <c r="Q804" s="95"/>
      <c r="R804" s="95"/>
      <c r="S804" s="95"/>
    </row>
    <row r="805" spans="7:19" ht="15.75" customHeight="1">
      <c r="G805" s="95"/>
      <c r="K805" s="95"/>
      <c r="L805" s="95"/>
      <c r="M805" s="95"/>
      <c r="N805" s="95"/>
      <c r="O805" s="95"/>
      <c r="P805" s="95"/>
      <c r="Q805" s="95"/>
      <c r="R805" s="95"/>
      <c r="S805" s="95"/>
    </row>
    <row r="806" spans="7:19" ht="15.75" customHeight="1">
      <c r="G806" s="95"/>
      <c r="K806" s="95"/>
      <c r="L806" s="95"/>
      <c r="M806" s="95"/>
      <c r="N806" s="95"/>
      <c r="O806" s="95"/>
      <c r="P806" s="95"/>
      <c r="Q806" s="95"/>
      <c r="R806" s="95"/>
      <c r="S806" s="95"/>
    </row>
    <row r="807" spans="7:19" ht="15.75" customHeight="1">
      <c r="G807" s="95"/>
      <c r="K807" s="95"/>
      <c r="L807" s="95"/>
      <c r="M807" s="95"/>
      <c r="N807" s="95"/>
      <c r="O807" s="95"/>
      <c r="P807" s="95"/>
      <c r="Q807" s="95"/>
      <c r="R807" s="95"/>
      <c r="S807" s="95"/>
    </row>
    <row r="808" spans="7:19" ht="15.75" customHeight="1">
      <c r="G808" s="95"/>
      <c r="K808" s="95"/>
      <c r="L808" s="95"/>
      <c r="M808" s="95"/>
      <c r="N808" s="95"/>
      <c r="O808" s="95"/>
      <c r="P808" s="95"/>
      <c r="Q808" s="95"/>
      <c r="R808" s="95"/>
      <c r="S808" s="95"/>
    </row>
    <row r="809" spans="7:19" ht="15.75" customHeight="1">
      <c r="G809" s="95"/>
      <c r="K809" s="95"/>
      <c r="L809" s="95"/>
      <c r="M809" s="95"/>
      <c r="N809" s="95"/>
      <c r="O809" s="95"/>
      <c r="P809" s="95"/>
      <c r="Q809" s="95"/>
      <c r="R809" s="95"/>
      <c r="S809" s="95"/>
    </row>
    <row r="810" spans="7:19" ht="15.75" customHeight="1">
      <c r="G810" s="95"/>
      <c r="K810" s="95"/>
      <c r="L810" s="95"/>
      <c r="M810" s="95"/>
      <c r="N810" s="95"/>
      <c r="O810" s="95"/>
      <c r="P810" s="95"/>
      <c r="Q810" s="95"/>
      <c r="R810" s="95"/>
      <c r="S810" s="95"/>
    </row>
    <row r="811" spans="7:19" ht="15.75" customHeight="1">
      <c r="G811" s="95"/>
      <c r="K811" s="95"/>
      <c r="L811" s="95"/>
      <c r="M811" s="95"/>
      <c r="N811" s="95"/>
      <c r="O811" s="95"/>
      <c r="P811" s="95"/>
      <c r="Q811" s="95"/>
      <c r="R811" s="95"/>
      <c r="S811" s="95"/>
    </row>
    <row r="812" spans="7:19" ht="15.75" customHeight="1">
      <c r="G812" s="95"/>
      <c r="K812" s="95"/>
      <c r="L812" s="95"/>
      <c r="M812" s="95"/>
      <c r="N812" s="95"/>
      <c r="O812" s="95"/>
      <c r="P812" s="95"/>
      <c r="Q812" s="95"/>
      <c r="R812" s="95"/>
      <c r="S812" s="95"/>
    </row>
    <row r="813" spans="7:19" ht="15.75" customHeight="1">
      <c r="G813" s="95"/>
      <c r="K813" s="95"/>
      <c r="L813" s="95"/>
      <c r="M813" s="95"/>
      <c r="N813" s="95"/>
      <c r="O813" s="95"/>
      <c r="P813" s="95"/>
      <c r="Q813" s="95"/>
      <c r="R813" s="95"/>
      <c r="S813" s="95"/>
    </row>
    <row r="814" spans="7:19" ht="15.75" customHeight="1">
      <c r="G814" s="95"/>
      <c r="K814" s="95"/>
      <c r="L814" s="95"/>
      <c r="M814" s="95"/>
      <c r="N814" s="95"/>
      <c r="O814" s="95"/>
      <c r="P814" s="95"/>
      <c r="Q814" s="95"/>
      <c r="R814" s="95"/>
      <c r="S814" s="95"/>
    </row>
    <row r="815" spans="7:19" ht="15.75" customHeight="1">
      <c r="G815" s="95"/>
      <c r="K815" s="95"/>
      <c r="L815" s="95"/>
      <c r="M815" s="95"/>
      <c r="N815" s="95"/>
      <c r="O815" s="95"/>
      <c r="P815" s="95"/>
      <c r="Q815" s="95"/>
      <c r="R815" s="95"/>
      <c r="S815" s="95"/>
    </row>
    <row r="816" spans="7:19" ht="15.75" customHeight="1">
      <c r="G816" s="95"/>
      <c r="K816" s="95"/>
      <c r="L816" s="95"/>
      <c r="M816" s="95"/>
      <c r="N816" s="95"/>
      <c r="O816" s="95"/>
      <c r="P816" s="95"/>
      <c r="Q816" s="95"/>
      <c r="R816" s="95"/>
      <c r="S816" s="95"/>
    </row>
    <row r="817" spans="7:19" ht="15.75" customHeight="1">
      <c r="G817" s="95"/>
      <c r="K817" s="95"/>
      <c r="L817" s="95"/>
      <c r="M817" s="95"/>
      <c r="N817" s="95"/>
      <c r="O817" s="95"/>
      <c r="P817" s="95"/>
      <c r="Q817" s="95"/>
      <c r="R817" s="95"/>
      <c r="S817" s="95"/>
    </row>
    <row r="818" spans="7:19" ht="15.75" customHeight="1">
      <c r="G818" s="95"/>
      <c r="K818" s="95"/>
      <c r="L818" s="95"/>
      <c r="M818" s="95"/>
      <c r="N818" s="95"/>
      <c r="O818" s="95"/>
      <c r="P818" s="95"/>
      <c r="Q818" s="95"/>
      <c r="R818" s="95"/>
      <c r="S818" s="95"/>
    </row>
    <row r="819" spans="7:19" ht="15.75" customHeight="1">
      <c r="G819" s="95"/>
      <c r="K819" s="95"/>
      <c r="L819" s="95"/>
      <c r="M819" s="95"/>
      <c r="N819" s="95"/>
      <c r="O819" s="95"/>
      <c r="P819" s="95"/>
      <c r="Q819" s="95"/>
      <c r="R819" s="95"/>
      <c r="S819" s="95"/>
    </row>
    <row r="820" spans="7:19" ht="15.75" customHeight="1">
      <c r="G820" s="95"/>
      <c r="K820" s="95"/>
      <c r="L820" s="95"/>
      <c r="M820" s="95"/>
      <c r="N820" s="95"/>
      <c r="O820" s="95"/>
      <c r="P820" s="95"/>
      <c r="Q820" s="95"/>
      <c r="R820" s="95"/>
      <c r="S820" s="95"/>
    </row>
    <row r="821" spans="7:19" ht="15.75" customHeight="1">
      <c r="G821" s="95"/>
      <c r="K821" s="95"/>
      <c r="L821" s="95"/>
      <c r="M821" s="95"/>
      <c r="N821" s="95"/>
      <c r="O821" s="95"/>
      <c r="P821" s="95"/>
      <c r="Q821" s="95"/>
      <c r="R821" s="95"/>
      <c r="S821" s="95"/>
    </row>
    <row r="822" spans="7:19" ht="15.75" customHeight="1">
      <c r="G822" s="95"/>
      <c r="K822" s="95"/>
      <c r="L822" s="95"/>
      <c r="M822" s="95"/>
      <c r="N822" s="95"/>
      <c r="O822" s="95"/>
      <c r="P822" s="95"/>
      <c r="Q822" s="95"/>
      <c r="R822" s="95"/>
      <c r="S822" s="95"/>
    </row>
    <row r="823" spans="7:19" ht="15.75" customHeight="1">
      <c r="G823" s="95"/>
      <c r="K823" s="95"/>
      <c r="L823" s="95"/>
      <c r="M823" s="95"/>
      <c r="N823" s="95"/>
      <c r="O823" s="95"/>
      <c r="P823" s="95"/>
      <c r="Q823" s="95"/>
      <c r="R823" s="95"/>
      <c r="S823" s="95"/>
    </row>
    <row r="824" spans="7:19" ht="15.75" customHeight="1">
      <c r="G824" s="95"/>
      <c r="K824" s="95"/>
      <c r="L824" s="95"/>
      <c r="M824" s="95"/>
      <c r="N824" s="95"/>
      <c r="O824" s="95"/>
      <c r="P824" s="95"/>
      <c r="Q824" s="95"/>
      <c r="R824" s="95"/>
      <c r="S824" s="95"/>
    </row>
    <row r="825" spans="7:19" ht="15.75" customHeight="1">
      <c r="G825" s="95"/>
      <c r="K825" s="95"/>
      <c r="L825" s="95"/>
      <c r="M825" s="95"/>
      <c r="N825" s="95"/>
      <c r="O825" s="95"/>
      <c r="P825" s="95"/>
      <c r="Q825" s="95"/>
      <c r="R825" s="95"/>
      <c r="S825" s="95"/>
    </row>
    <row r="826" spans="7:19" ht="15.75" customHeight="1">
      <c r="G826" s="95"/>
      <c r="K826" s="95"/>
      <c r="L826" s="95"/>
      <c r="M826" s="95"/>
      <c r="N826" s="95"/>
      <c r="O826" s="95"/>
      <c r="P826" s="95"/>
      <c r="Q826" s="95"/>
      <c r="R826" s="95"/>
      <c r="S826" s="95"/>
    </row>
    <row r="827" spans="7:19" ht="15.75" customHeight="1">
      <c r="G827" s="95"/>
      <c r="K827" s="95"/>
      <c r="L827" s="95"/>
      <c r="M827" s="95"/>
      <c r="N827" s="95"/>
      <c r="O827" s="95"/>
      <c r="P827" s="95"/>
      <c r="Q827" s="95"/>
      <c r="R827" s="95"/>
      <c r="S827" s="95"/>
    </row>
    <row r="828" spans="7:19" ht="15.75" customHeight="1">
      <c r="G828" s="95"/>
      <c r="K828" s="95"/>
      <c r="L828" s="95"/>
      <c r="M828" s="95"/>
      <c r="N828" s="95"/>
      <c r="O828" s="95"/>
      <c r="P828" s="95"/>
      <c r="Q828" s="95"/>
      <c r="R828" s="95"/>
      <c r="S828" s="95"/>
    </row>
    <row r="829" spans="7:19" ht="15.75" customHeight="1">
      <c r="G829" s="95"/>
      <c r="K829" s="95"/>
      <c r="L829" s="95"/>
      <c r="M829" s="95"/>
      <c r="N829" s="95"/>
      <c r="O829" s="95"/>
      <c r="P829" s="95"/>
      <c r="Q829" s="95"/>
      <c r="R829" s="95"/>
      <c r="S829" s="95"/>
    </row>
    <row r="830" spans="7:19" ht="15.75" customHeight="1">
      <c r="G830" s="95"/>
      <c r="K830" s="95"/>
      <c r="L830" s="95"/>
      <c r="M830" s="95"/>
      <c r="N830" s="95"/>
      <c r="O830" s="95"/>
      <c r="P830" s="95"/>
      <c r="Q830" s="95"/>
      <c r="R830" s="95"/>
      <c r="S830" s="95"/>
    </row>
    <row r="831" spans="7:19" ht="15.75" customHeight="1">
      <c r="G831" s="95"/>
      <c r="K831" s="95"/>
      <c r="L831" s="95"/>
      <c r="M831" s="95"/>
      <c r="N831" s="95"/>
      <c r="O831" s="95"/>
      <c r="P831" s="95"/>
      <c r="Q831" s="95"/>
      <c r="R831" s="95"/>
      <c r="S831" s="95"/>
    </row>
    <row r="832" spans="7:19" ht="15.75" customHeight="1">
      <c r="G832" s="95"/>
      <c r="K832" s="95"/>
      <c r="L832" s="95"/>
      <c r="M832" s="95"/>
      <c r="N832" s="95"/>
      <c r="O832" s="95"/>
      <c r="P832" s="95"/>
      <c r="Q832" s="95"/>
      <c r="R832" s="95"/>
      <c r="S832" s="95"/>
    </row>
    <row r="833" spans="7:19" ht="15.75" customHeight="1">
      <c r="G833" s="95"/>
      <c r="K833" s="95"/>
      <c r="L833" s="95"/>
      <c r="M833" s="95"/>
      <c r="N833" s="95"/>
      <c r="O833" s="95"/>
      <c r="P833" s="95"/>
      <c r="Q833" s="95"/>
      <c r="R833" s="95"/>
      <c r="S833" s="95"/>
    </row>
    <row r="834" spans="7:19" ht="15.75" customHeight="1">
      <c r="G834" s="95"/>
      <c r="K834" s="95"/>
      <c r="L834" s="95"/>
      <c r="M834" s="95"/>
      <c r="N834" s="95"/>
      <c r="O834" s="95"/>
      <c r="P834" s="95"/>
      <c r="Q834" s="95"/>
      <c r="R834" s="95"/>
      <c r="S834" s="95"/>
    </row>
    <row r="835" spans="7:19" ht="15.75" customHeight="1">
      <c r="G835" s="95"/>
      <c r="K835" s="95"/>
      <c r="L835" s="95"/>
      <c r="M835" s="95"/>
      <c r="N835" s="95"/>
      <c r="O835" s="95"/>
      <c r="P835" s="95"/>
      <c r="Q835" s="95"/>
      <c r="R835" s="95"/>
      <c r="S835" s="95"/>
    </row>
    <row r="836" spans="7:19" ht="15.75" customHeight="1">
      <c r="G836" s="95"/>
      <c r="K836" s="95"/>
      <c r="L836" s="95"/>
      <c r="M836" s="95"/>
      <c r="N836" s="95"/>
      <c r="O836" s="95"/>
      <c r="P836" s="95"/>
      <c r="Q836" s="95"/>
      <c r="R836" s="95"/>
      <c r="S836" s="95"/>
    </row>
    <row r="837" spans="7:19" ht="15.75" customHeight="1">
      <c r="G837" s="95"/>
      <c r="K837" s="95"/>
      <c r="L837" s="95"/>
      <c r="M837" s="95"/>
      <c r="N837" s="95"/>
      <c r="O837" s="95"/>
      <c r="P837" s="95"/>
      <c r="Q837" s="95"/>
      <c r="R837" s="95"/>
      <c r="S837" s="95"/>
    </row>
    <row r="838" spans="7:19" ht="15.75" customHeight="1">
      <c r="G838" s="95"/>
      <c r="K838" s="95"/>
      <c r="L838" s="95"/>
      <c r="M838" s="95"/>
      <c r="N838" s="95"/>
      <c r="O838" s="95"/>
      <c r="P838" s="95"/>
      <c r="Q838" s="95"/>
      <c r="R838" s="95"/>
      <c r="S838" s="95"/>
    </row>
    <row r="839" spans="7:19" ht="15.75" customHeight="1">
      <c r="G839" s="95"/>
      <c r="K839" s="95"/>
      <c r="L839" s="95"/>
      <c r="M839" s="95"/>
      <c r="N839" s="95"/>
      <c r="O839" s="95"/>
      <c r="P839" s="95"/>
      <c r="Q839" s="95"/>
      <c r="R839" s="95"/>
      <c r="S839" s="95"/>
    </row>
    <row r="840" spans="7:19" ht="15.75" customHeight="1">
      <c r="G840" s="95"/>
      <c r="K840" s="95"/>
      <c r="L840" s="95"/>
      <c r="M840" s="95"/>
      <c r="N840" s="95"/>
      <c r="O840" s="95"/>
      <c r="P840" s="95"/>
      <c r="Q840" s="95"/>
      <c r="R840" s="95"/>
      <c r="S840" s="95"/>
    </row>
    <row r="841" spans="7:19" ht="15.75" customHeight="1">
      <c r="G841" s="95"/>
      <c r="K841" s="95"/>
      <c r="L841" s="95"/>
      <c r="M841" s="95"/>
      <c r="N841" s="95"/>
      <c r="O841" s="95"/>
      <c r="P841" s="95"/>
      <c r="Q841" s="95"/>
      <c r="R841" s="95"/>
      <c r="S841" s="95"/>
    </row>
    <row r="842" spans="7:19" ht="15.75" customHeight="1">
      <c r="G842" s="95"/>
      <c r="K842" s="95"/>
      <c r="L842" s="95"/>
      <c r="M842" s="95"/>
      <c r="N842" s="95"/>
      <c r="O842" s="95"/>
      <c r="P842" s="95"/>
      <c r="Q842" s="95"/>
      <c r="R842" s="95"/>
      <c r="S842" s="95"/>
    </row>
    <row r="843" spans="7:19" ht="15.75" customHeight="1">
      <c r="G843" s="95"/>
      <c r="K843" s="95"/>
      <c r="L843" s="95"/>
      <c r="M843" s="95"/>
      <c r="N843" s="95"/>
      <c r="O843" s="95"/>
      <c r="P843" s="95"/>
      <c r="Q843" s="95"/>
      <c r="R843" s="95"/>
      <c r="S843" s="95"/>
    </row>
    <row r="844" spans="7:19" ht="15.75" customHeight="1">
      <c r="G844" s="95"/>
      <c r="K844" s="95"/>
      <c r="L844" s="95"/>
      <c r="M844" s="95"/>
      <c r="N844" s="95"/>
      <c r="O844" s="95"/>
      <c r="P844" s="95"/>
      <c r="Q844" s="95"/>
      <c r="R844" s="95"/>
      <c r="S844" s="95"/>
    </row>
    <row r="845" spans="7:19" ht="15.75" customHeight="1">
      <c r="G845" s="95"/>
      <c r="K845" s="95"/>
      <c r="L845" s="95"/>
      <c r="M845" s="95"/>
      <c r="N845" s="95"/>
      <c r="O845" s="95"/>
      <c r="P845" s="95"/>
      <c r="Q845" s="95"/>
      <c r="R845" s="95"/>
      <c r="S845" s="95"/>
    </row>
    <row r="846" spans="7:19" ht="15.75" customHeight="1">
      <c r="G846" s="95"/>
      <c r="K846" s="95"/>
      <c r="L846" s="95"/>
      <c r="M846" s="95"/>
      <c r="N846" s="95"/>
      <c r="O846" s="95"/>
      <c r="P846" s="95"/>
      <c r="Q846" s="95"/>
      <c r="R846" s="95"/>
      <c r="S846" s="95"/>
    </row>
    <row r="847" spans="7:19" ht="15.75" customHeight="1">
      <c r="G847" s="95"/>
      <c r="K847" s="95"/>
      <c r="L847" s="95"/>
      <c r="M847" s="95"/>
      <c r="N847" s="95"/>
      <c r="O847" s="95"/>
      <c r="P847" s="95"/>
      <c r="Q847" s="95"/>
      <c r="R847" s="95"/>
      <c r="S847" s="95"/>
    </row>
    <row r="848" spans="7:19" ht="15.75" customHeight="1">
      <c r="G848" s="95"/>
      <c r="K848" s="95"/>
      <c r="L848" s="95"/>
      <c r="M848" s="95"/>
      <c r="N848" s="95"/>
      <c r="O848" s="95"/>
      <c r="P848" s="95"/>
      <c r="Q848" s="95"/>
      <c r="R848" s="95"/>
      <c r="S848" s="95"/>
    </row>
    <row r="849" spans="7:19" ht="15.75" customHeight="1">
      <c r="G849" s="95"/>
      <c r="K849" s="95"/>
      <c r="L849" s="95"/>
      <c r="M849" s="95"/>
      <c r="N849" s="95"/>
      <c r="O849" s="95"/>
      <c r="P849" s="95"/>
      <c r="Q849" s="95"/>
      <c r="R849" s="95"/>
      <c r="S849" s="95"/>
    </row>
    <row r="850" spans="7:19" ht="15.75" customHeight="1">
      <c r="G850" s="95"/>
      <c r="K850" s="95"/>
      <c r="L850" s="95"/>
      <c r="M850" s="95"/>
      <c r="N850" s="95"/>
      <c r="O850" s="95"/>
      <c r="P850" s="95"/>
      <c r="Q850" s="95"/>
      <c r="R850" s="95"/>
      <c r="S850" s="95"/>
    </row>
    <row r="851" spans="7:19" ht="15.75" customHeight="1">
      <c r="G851" s="95"/>
      <c r="K851" s="95"/>
      <c r="L851" s="95"/>
      <c r="M851" s="95"/>
      <c r="N851" s="95"/>
      <c r="O851" s="95"/>
      <c r="P851" s="95"/>
      <c r="Q851" s="95"/>
      <c r="R851" s="95"/>
      <c r="S851" s="95"/>
    </row>
    <row r="852" spans="7:19" ht="15.75" customHeight="1">
      <c r="G852" s="95"/>
      <c r="K852" s="95"/>
      <c r="L852" s="95"/>
      <c r="M852" s="95"/>
      <c r="N852" s="95"/>
      <c r="O852" s="95"/>
      <c r="P852" s="95"/>
      <c r="Q852" s="95"/>
      <c r="R852" s="95"/>
      <c r="S852" s="95"/>
    </row>
    <row r="853" spans="7:19" ht="15.75" customHeight="1">
      <c r="G853" s="95"/>
      <c r="K853" s="95"/>
      <c r="L853" s="95"/>
      <c r="M853" s="95"/>
      <c r="N853" s="95"/>
      <c r="O853" s="95"/>
      <c r="P853" s="95"/>
      <c r="Q853" s="95"/>
      <c r="R853" s="95"/>
      <c r="S853" s="95"/>
    </row>
    <row r="854" spans="7:19" ht="15.75" customHeight="1">
      <c r="G854" s="95"/>
      <c r="K854" s="95"/>
      <c r="L854" s="95"/>
      <c r="M854" s="95"/>
      <c r="N854" s="95"/>
      <c r="O854" s="95"/>
      <c r="P854" s="95"/>
      <c r="Q854" s="95"/>
      <c r="R854" s="95"/>
      <c r="S854" s="95"/>
    </row>
    <row r="855" spans="7:19" ht="15.75" customHeight="1">
      <c r="G855" s="95"/>
      <c r="K855" s="95"/>
      <c r="L855" s="95"/>
      <c r="M855" s="95"/>
      <c r="N855" s="95"/>
      <c r="O855" s="95"/>
      <c r="P855" s="95"/>
      <c r="Q855" s="95"/>
      <c r="R855" s="95"/>
      <c r="S855" s="95"/>
    </row>
    <row r="856" spans="7:19" ht="15.75" customHeight="1">
      <c r="G856" s="95"/>
      <c r="K856" s="95"/>
      <c r="L856" s="95"/>
      <c r="M856" s="95"/>
      <c r="N856" s="95"/>
      <c r="O856" s="95"/>
      <c r="P856" s="95"/>
      <c r="Q856" s="95"/>
      <c r="R856" s="95"/>
      <c r="S856" s="95"/>
    </row>
    <row r="857" spans="7:19" ht="15.75" customHeight="1">
      <c r="G857" s="95"/>
      <c r="K857" s="95"/>
      <c r="L857" s="95"/>
      <c r="M857" s="95"/>
      <c r="N857" s="95"/>
      <c r="O857" s="95"/>
      <c r="P857" s="95"/>
      <c r="Q857" s="95"/>
      <c r="R857" s="95"/>
      <c r="S857" s="95"/>
    </row>
    <row r="858" spans="7:19" ht="15.75" customHeight="1">
      <c r="G858" s="95"/>
      <c r="K858" s="95"/>
      <c r="L858" s="95"/>
      <c r="M858" s="95"/>
      <c r="N858" s="95"/>
      <c r="O858" s="95"/>
      <c r="P858" s="95"/>
      <c r="Q858" s="95"/>
      <c r="R858" s="95"/>
      <c r="S858" s="95"/>
    </row>
    <row r="859" spans="7:19" ht="15.75" customHeight="1">
      <c r="G859" s="95"/>
      <c r="K859" s="95"/>
      <c r="L859" s="95"/>
      <c r="M859" s="95"/>
      <c r="N859" s="95"/>
      <c r="O859" s="95"/>
      <c r="P859" s="95"/>
      <c r="Q859" s="95"/>
      <c r="R859" s="95"/>
      <c r="S859" s="95"/>
    </row>
    <row r="860" spans="7:19" ht="15.75" customHeight="1">
      <c r="G860" s="95"/>
      <c r="K860" s="95"/>
      <c r="L860" s="95"/>
      <c r="M860" s="95"/>
      <c r="N860" s="95"/>
      <c r="O860" s="95"/>
      <c r="P860" s="95"/>
      <c r="Q860" s="95"/>
      <c r="R860" s="95"/>
      <c r="S860" s="95"/>
    </row>
    <row r="861" spans="7:19" ht="15.75" customHeight="1">
      <c r="G861" s="95"/>
      <c r="K861" s="95"/>
      <c r="L861" s="95"/>
      <c r="M861" s="95"/>
      <c r="N861" s="95"/>
      <c r="O861" s="95"/>
      <c r="P861" s="95"/>
      <c r="Q861" s="95"/>
      <c r="R861" s="95"/>
      <c r="S861" s="95"/>
    </row>
    <row r="862" spans="7:19" ht="15.75" customHeight="1">
      <c r="G862" s="95"/>
      <c r="K862" s="95"/>
      <c r="L862" s="95"/>
      <c r="M862" s="95"/>
      <c r="N862" s="95"/>
      <c r="O862" s="95"/>
      <c r="P862" s="95"/>
      <c r="Q862" s="95"/>
      <c r="R862" s="95"/>
      <c r="S862" s="95"/>
    </row>
    <row r="863" spans="7:19" ht="15.75" customHeight="1">
      <c r="G863" s="95"/>
      <c r="K863" s="95"/>
      <c r="L863" s="95"/>
      <c r="M863" s="95"/>
      <c r="N863" s="95"/>
      <c r="O863" s="95"/>
      <c r="P863" s="95"/>
      <c r="Q863" s="95"/>
      <c r="R863" s="95"/>
      <c r="S863" s="95"/>
    </row>
    <row r="864" spans="7:19" ht="15.75" customHeight="1">
      <c r="G864" s="95"/>
      <c r="K864" s="95"/>
      <c r="L864" s="95"/>
      <c r="M864" s="95"/>
      <c r="N864" s="95"/>
      <c r="O864" s="95"/>
      <c r="P864" s="95"/>
      <c r="Q864" s="95"/>
      <c r="R864" s="95"/>
      <c r="S864" s="95"/>
    </row>
    <row r="865" spans="7:19" ht="15.75" customHeight="1">
      <c r="G865" s="95"/>
      <c r="K865" s="95"/>
      <c r="L865" s="95"/>
      <c r="M865" s="95"/>
      <c r="N865" s="95"/>
      <c r="O865" s="95"/>
      <c r="P865" s="95"/>
      <c r="Q865" s="95"/>
      <c r="R865" s="95"/>
      <c r="S865" s="95"/>
    </row>
    <row r="866" spans="7:19" ht="15.75" customHeight="1">
      <c r="G866" s="95"/>
      <c r="K866" s="95"/>
      <c r="L866" s="95"/>
      <c r="M866" s="95"/>
      <c r="N866" s="95"/>
      <c r="O866" s="95"/>
      <c r="P866" s="95"/>
      <c r="Q866" s="95"/>
      <c r="R866" s="95"/>
      <c r="S866" s="95"/>
    </row>
    <row r="867" spans="7:19" ht="15.75" customHeight="1">
      <c r="G867" s="95"/>
      <c r="K867" s="95"/>
      <c r="L867" s="95"/>
      <c r="M867" s="95"/>
      <c r="N867" s="95"/>
      <c r="O867" s="95"/>
      <c r="P867" s="95"/>
      <c r="Q867" s="95"/>
      <c r="R867" s="95"/>
      <c r="S867" s="95"/>
    </row>
    <row r="868" spans="7:19" ht="15.75" customHeight="1">
      <c r="G868" s="95"/>
      <c r="K868" s="95"/>
      <c r="L868" s="95"/>
      <c r="M868" s="95"/>
      <c r="N868" s="95"/>
      <c r="O868" s="95"/>
      <c r="P868" s="95"/>
      <c r="Q868" s="95"/>
      <c r="R868" s="95"/>
      <c r="S868" s="95"/>
    </row>
    <row r="869" spans="7:19" ht="15.75" customHeight="1">
      <c r="G869" s="95"/>
      <c r="K869" s="95"/>
      <c r="L869" s="95"/>
      <c r="M869" s="95"/>
      <c r="N869" s="95"/>
      <c r="O869" s="95"/>
      <c r="P869" s="95"/>
      <c r="Q869" s="95"/>
      <c r="R869" s="95"/>
      <c r="S869" s="95"/>
    </row>
    <row r="870" spans="7:19" ht="15.75" customHeight="1">
      <c r="G870" s="95"/>
      <c r="K870" s="95"/>
      <c r="L870" s="95"/>
      <c r="M870" s="95"/>
      <c r="N870" s="95"/>
      <c r="O870" s="95"/>
      <c r="P870" s="95"/>
      <c r="Q870" s="95"/>
      <c r="R870" s="95"/>
      <c r="S870" s="95"/>
    </row>
    <row r="871" spans="7:19" ht="15.75" customHeight="1">
      <c r="G871" s="95"/>
      <c r="K871" s="95"/>
      <c r="L871" s="95"/>
      <c r="M871" s="95"/>
      <c r="N871" s="95"/>
      <c r="O871" s="95"/>
      <c r="P871" s="95"/>
      <c r="Q871" s="95"/>
      <c r="R871" s="95"/>
      <c r="S871" s="95"/>
    </row>
    <row r="872" spans="7:19" ht="15.75" customHeight="1">
      <c r="G872" s="95"/>
      <c r="K872" s="95"/>
      <c r="L872" s="95"/>
      <c r="M872" s="95"/>
      <c r="N872" s="95"/>
      <c r="O872" s="95"/>
      <c r="P872" s="95"/>
      <c r="Q872" s="95"/>
      <c r="R872" s="95"/>
      <c r="S872" s="95"/>
    </row>
    <row r="873" spans="7:19" ht="15.75" customHeight="1">
      <c r="G873" s="95"/>
      <c r="K873" s="95"/>
      <c r="L873" s="95"/>
      <c r="M873" s="95"/>
      <c r="N873" s="95"/>
      <c r="O873" s="95"/>
      <c r="P873" s="95"/>
      <c r="Q873" s="95"/>
      <c r="R873" s="95"/>
      <c r="S873" s="95"/>
    </row>
    <row r="874" spans="7:19" ht="15.75" customHeight="1">
      <c r="G874" s="95"/>
      <c r="K874" s="95"/>
      <c r="L874" s="95"/>
      <c r="M874" s="95"/>
      <c r="N874" s="95"/>
      <c r="O874" s="95"/>
      <c r="P874" s="95"/>
      <c r="Q874" s="95"/>
      <c r="R874" s="95"/>
      <c r="S874" s="95"/>
    </row>
    <row r="875" spans="7:19" ht="15.75" customHeight="1">
      <c r="G875" s="95"/>
      <c r="K875" s="95"/>
      <c r="L875" s="95"/>
      <c r="M875" s="95"/>
      <c r="N875" s="95"/>
      <c r="O875" s="95"/>
      <c r="P875" s="95"/>
      <c r="Q875" s="95"/>
      <c r="R875" s="95"/>
      <c r="S875" s="95"/>
    </row>
    <row r="876" spans="7:19" ht="15.75" customHeight="1">
      <c r="G876" s="95"/>
      <c r="K876" s="95"/>
      <c r="L876" s="95"/>
      <c r="M876" s="95"/>
      <c r="N876" s="95"/>
      <c r="O876" s="95"/>
      <c r="P876" s="95"/>
      <c r="Q876" s="95"/>
      <c r="R876" s="95"/>
      <c r="S876" s="95"/>
    </row>
    <row r="877" spans="7:19" ht="15.75" customHeight="1">
      <c r="G877" s="95"/>
      <c r="K877" s="95"/>
      <c r="L877" s="95"/>
      <c r="M877" s="95"/>
      <c r="N877" s="95"/>
      <c r="O877" s="95"/>
      <c r="P877" s="95"/>
      <c r="Q877" s="95"/>
      <c r="R877" s="95"/>
      <c r="S877" s="95"/>
    </row>
    <row r="878" spans="7:19" ht="15.75" customHeight="1">
      <c r="G878" s="95"/>
      <c r="K878" s="95"/>
      <c r="L878" s="95"/>
      <c r="M878" s="95"/>
      <c r="N878" s="95"/>
      <c r="O878" s="95"/>
      <c r="P878" s="95"/>
      <c r="Q878" s="95"/>
      <c r="R878" s="95"/>
      <c r="S878" s="95"/>
    </row>
    <row r="879" spans="7:19" ht="15.75" customHeight="1">
      <c r="G879" s="95"/>
      <c r="K879" s="95"/>
      <c r="L879" s="95"/>
      <c r="M879" s="95"/>
      <c r="N879" s="95"/>
      <c r="O879" s="95"/>
      <c r="P879" s="95"/>
      <c r="Q879" s="95"/>
      <c r="R879" s="95"/>
      <c r="S879" s="95"/>
    </row>
    <row r="880" spans="7:19" ht="15.75" customHeight="1">
      <c r="G880" s="95"/>
      <c r="K880" s="95"/>
      <c r="L880" s="95"/>
      <c r="M880" s="95"/>
      <c r="N880" s="95"/>
      <c r="O880" s="95"/>
      <c r="P880" s="95"/>
      <c r="Q880" s="95"/>
      <c r="R880" s="95"/>
      <c r="S880" s="95"/>
    </row>
    <row r="881" spans="7:19" ht="15.75" customHeight="1">
      <c r="G881" s="95"/>
      <c r="K881" s="95"/>
      <c r="L881" s="95"/>
      <c r="M881" s="95"/>
      <c r="N881" s="95"/>
      <c r="O881" s="95"/>
      <c r="P881" s="95"/>
      <c r="Q881" s="95"/>
      <c r="R881" s="95"/>
      <c r="S881" s="95"/>
    </row>
    <row r="882" spans="7:19" ht="15.75" customHeight="1">
      <c r="G882" s="95"/>
      <c r="K882" s="95"/>
      <c r="L882" s="95"/>
      <c r="M882" s="95"/>
      <c r="N882" s="95"/>
      <c r="O882" s="95"/>
      <c r="P882" s="95"/>
      <c r="Q882" s="95"/>
      <c r="R882" s="95"/>
      <c r="S882" s="95"/>
    </row>
    <row r="883" spans="7:19" ht="15.75" customHeight="1">
      <c r="G883" s="95"/>
      <c r="K883" s="95"/>
      <c r="L883" s="95"/>
      <c r="M883" s="95"/>
      <c r="N883" s="95"/>
      <c r="O883" s="95"/>
      <c r="P883" s="95"/>
      <c r="Q883" s="95"/>
      <c r="R883" s="95"/>
      <c r="S883" s="95"/>
    </row>
    <row r="884" spans="7:19" ht="15.75" customHeight="1">
      <c r="G884" s="95"/>
      <c r="K884" s="95"/>
      <c r="L884" s="95"/>
      <c r="M884" s="95"/>
      <c r="N884" s="95"/>
      <c r="O884" s="95"/>
      <c r="P884" s="95"/>
      <c r="Q884" s="95"/>
      <c r="R884" s="95"/>
      <c r="S884" s="95"/>
    </row>
    <row r="885" spans="7:19" ht="15.75" customHeight="1">
      <c r="G885" s="95"/>
      <c r="K885" s="95"/>
      <c r="L885" s="95"/>
      <c r="M885" s="95"/>
      <c r="N885" s="95"/>
      <c r="O885" s="95"/>
      <c r="P885" s="95"/>
      <c r="Q885" s="95"/>
      <c r="R885" s="95"/>
      <c r="S885" s="95"/>
    </row>
    <row r="886" spans="7:19" ht="15.75" customHeight="1">
      <c r="G886" s="95"/>
      <c r="K886" s="95"/>
      <c r="L886" s="95"/>
      <c r="M886" s="95"/>
      <c r="N886" s="95"/>
      <c r="O886" s="95"/>
      <c r="P886" s="95"/>
      <c r="Q886" s="95"/>
      <c r="R886" s="95"/>
      <c r="S886" s="95"/>
    </row>
    <row r="887" spans="7:19" ht="15.75" customHeight="1">
      <c r="G887" s="95"/>
      <c r="K887" s="95"/>
      <c r="L887" s="95"/>
      <c r="M887" s="95"/>
      <c r="N887" s="95"/>
      <c r="O887" s="95"/>
      <c r="P887" s="95"/>
      <c r="Q887" s="95"/>
      <c r="R887" s="95"/>
      <c r="S887" s="95"/>
    </row>
    <row r="888" spans="7:19" ht="15.75" customHeight="1">
      <c r="G888" s="95"/>
      <c r="K888" s="95"/>
      <c r="L888" s="95"/>
      <c r="M888" s="95"/>
      <c r="N888" s="95"/>
      <c r="O888" s="95"/>
      <c r="P888" s="95"/>
      <c r="Q888" s="95"/>
      <c r="R888" s="95"/>
      <c r="S888" s="95"/>
    </row>
    <row r="889" spans="7:19" ht="15.75" customHeight="1">
      <c r="G889" s="95"/>
      <c r="K889" s="95"/>
      <c r="L889" s="95"/>
      <c r="M889" s="95"/>
      <c r="N889" s="95"/>
      <c r="O889" s="95"/>
      <c r="P889" s="95"/>
      <c r="Q889" s="95"/>
      <c r="R889" s="95"/>
      <c r="S889" s="95"/>
    </row>
    <row r="890" spans="7:19" ht="15.75" customHeight="1">
      <c r="G890" s="95"/>
      <c r="K890" s="95"/>
      <c r="L890" s="95"/>
      <c r="M890" s="95"/>
      <c r="N890" s="95"/>
      <c r="O890" s="95"/>
      <c r="P890" s="95"/>
      <c r="Q890" s="95"/>
      <c r="R890" s="95"/>
      <c r="S890" s="95"/>
    </row>
    <row r="891" spans="7:19" ht="15.75" customHeight="1">
      <c r="G891" s="95"/>
      <c r="K891" s="95"/>
      <c r="L891" s="95"/>
      <c r="M891" s="95"/>
      <c r="N891" s="95"/>
      <c r="O891" s="95"/>
      <c r="P891" s="95"/>
      <c r="Q891" s="95"/>
      <c r="R891" s="95"/>
      <c r="S891" s="95"/>
    </row>
    <row r="892" spans="7:19" ht="15.75" customHeight="1">
      <c r="G892" s="95"/>
      <c r="K892" s="95"/>
      <c r="L892" s="95"/>
      <c r="M892" s="95"/>
      <c r="N892" s="95"/>
      <c r="O892" s="95"/>
      <c r="P892" s="95"/>
      <c r="Q892" s="95"/>
      <c r="R892" s="95"/>
      <c r="S892" s="95"/>
    </row>
    <row r="893" spans="7:19" ht="15.75" customHeight="1">
      <c r="G893" s="95"/>
      <c r="K893" s="95"/>
      <c r="L893" s="95"/>
      <c r="M893" s="95"/>
      <c r="N893" s="95"/>
      <c r="O893" s="95"/>
      <c r="P893" s="95"/>
      <c r="Q893" s="95"/>
      <c r="R893" s="95"/>
      <c r="S893" s="95"/>
    </row>
    <row r="894" spans="7:19" ht="15.75" customHeight="1">
      <c r="G894" s="95"/>
      <c r="K894" s="95"/>
      <c r="L894" s="95"/>
      <c r="M894" s="95"/>
      <c r="N894" s="95"/>
      <c r="O894" s="95"/>
      <c r="P894" s="95"/>
      <c r="Q894" s="95"/>
      <c r="R894" s="95"/>
      <c r="S894" s="95"/>
    </row>
    <row r="895" spans="7:19" ht="15.75" customHeight="1">
      <c r="G895" s="95"/>
      <c r="K895" s="95"/>
      <c r="L895" s="95"/>
      <c r="M895" s="95"/>
      <c r="N895" s="95"/>
      <c r="O895" s="95"/>
      <c r="P895" s="95"/>
      <c r="Q895" s="95"/>
      <c r="R895" s="95"/>
      <c r="S895" s="95"/>
    </row>
    <row r="896" spans="7:19" ht="15.75" customHeight="1">
      <c r="G896" s="95"/>
      <c r="K896" s="95"/>
      <c r="L896" s="95"/>
      <c r="M896" s="95"/>
      <c r="N896" s="95"/>
      <c r="O896" s="95"/>
      <c r="P896" s="95"/>
      <c r="Q896" s="95"/>
      <c r="R896" s="95"/>
      <c r="S896" s="95"/>
    </row>
    <row r="897" spans="7:19" ht="15.75" customHeight="1">
      <c r="G897" s="95"/>
      <c r="K897" s="95"/>
      <c r="L897" s="95"/>
      <c r="M897" s="95"/>
      <c r="N897" s="95"/>
      <c r="O897" s="95"/>
      <c r="P897" s="95"/>
      <c r="Q897" s="95"/>
      <c r="R897" s="95"/>
      <c r="S897" s="95"/>
    </row>
    <row r="898" spans="7:19" ht="15.75" customHeight="1">
      <c r="G898" s="95"/>
      <c r="K898" s="95"/>
      <c r="L898" s="95"/>
      <c r="M898" s="95"/>
      <c r="N898" s="95"/>
      <c r="O898" s="95"/>
      <c r="P898" s="95"/>
      <c r="Q898" s="95"/>
      <c r="R898" s="95"/>
      <c r="S898" s="95"/>
    </row>
    <row r="899" spans="7:19" ht="15.75" customHeight="1">
      <c r="G899" s="95"/>
      <c r="K899" s="95"/>
      <c r="L899" s="95"/>
      <c r="M899" s="95"/>
      <c r="N899" s="95"/>
      <c r="O899" s="95"/>
      <c r="P899" s="95"/>
      <c r="Q899" s="95"/>
      <c r="R899" s="95"/>
      <c r="S899" s="95"/>
    </row>
    <row r="900" spans="7:19" ht="15.75" customHeight="1">
      <c r="G900" s="95"/>
      <c r="K900" s="95"/>
      <c r="L900" s="95"/>
      <c r="M900" s="95"/>
      <c r="N900" s="95"/>
      <c r="O900" s="95"/>
      <c r="P900" s="95"/>
      <c r="Q900" s="95"/>
      <c r="R900" s="95"/>
      <c r="S900" s="95"/>
    </row>
    <row r="901" spans="7:19" ht="15.75" customHeight="1">
      <c r="G901" s="95"/>
      <c r="K901" s="95"/>
      <c r="L901" s="95"/>
      <c r="M901" s="95"/>
      <c r="N901" s="95"/>
      <c r="O901" s="95"/>
      <c r="P901" s="95"/>
      <c r="Q901" s="95"/>
      <c r="R901" s="95"/>
      <c r="S901" s="95"/>
    </row>
    <row r="902" spans="7:19" ht="15.75" customHeight="1">
      <c r="G902" s="95"/>
      <c r="K902" s="95"/>
      <c r="L902" s="95"/>
      <c r="M902" s="95"/>
      <c r="N902" s="95"/>
      <c r="O902" s="95"/>
      <c r="P902" s="95"/>
      <c r="Q902" s="95"/>
      <c r="R902" s="95"/>
      <c r="S902" s="95"/>
    </row>
    <row r="903" spans="7:19" ht="15.75" customHeight="1">
      <c r="G903" s="95"/>
      <c r="K903" s="95"/>
      <c r="L903" s="95"/>
      <c r="M903" s="95"/>
      <c r="N903" s="95"/>
      <c r="O903" s="95"/>
      <c r="P903" s="95"/>
      <c r="Q903" s="95"/>
      <c r="R903" s="95"/>
      <c r="S903" s="95"/>
    </row>
    <row r="904" spans="7:19" ht="15.75" customHeight="1">
      <c r="G904" s="95"/>
      <c r="K904" s="95"/>
      <c r="L904" s="95"/>
      <c r="M904" s="95"/>
      <c r="N904" s="95"/>
      <c r="O904" s="95"/>
      <c r="P904" s="95"/>
      <c r="Q904" s="95"/>
      <c r="R904" s="95"/>
      <c r="S904" s="95"/>
    </row>
    <row r="905" spans="7:19" ht="15.75" customHeight="1">
      <c r="G905" s="95"/>
      <c r="K905" s="95"/>
      <c r="L905" s="95"/>
      <c r="M905" s="95"/>
      <c r="N905" s="95"/>
      <c r="O905" s="95"/>
      <c r="P905" s="95"/>
      <c r="Q905" s="95"/>
      <c r="R905" s="95"/>
      <c r="S905" s="95"/>
    </row>
    <row r="906" spans="7:19" ht="15.75" customHeight="1">
      <c r="G906" s="95"/>
      <c r="K906" s="95"/>
      <c r="L906" s="95"/>
      <c r="M906" s="95"/>
      <c r="N906" s="95"/>
      <c r="O906" s="95"/>
      <c r="P906" s="95"/>
      <c r="Q906" s="95"/>
      <c r="R906" s="95"/>
      <c r="S906" s="95"/>
    </row>
    <row r="907" spans="7:19" ht="15.75" customHeight="1">
      <c r="G907" s="95"/>
      <c r="K907" s="95"/>
      <c r="L907" s="95"/>
      <c r="M907" s="95"/>
      <c r="N907" s="95"/>
      <c r="O907" s="95"/>
      <c r="P907" s="95"/>
      <c r="Q907" s="95"/>
      <c r="R907" s="95"/>
      <c r="S907" s="95"/>
    </row>
    <row r="908" spans="7:19" ht="15.75" customHeight="1">
      <c r="G908" s="95"/>
      <c r="K908" s="95"/>
      <c r="L908" s="95"/>
      <c r="M908" s="95"/>
      <c r="N908" s="95"/>
      <c r="O908" s="95"/>
      <c r="P908" s="95"/>
      <c r="Q908" s="95"/>
      <c r="R908" s="95"/>
      <c r="S908" s="95"/>
    </row>
    <row r="909" spans="7:19" ht="15.75" customHeight="1">
      <c r="G909" s="95"/>
      <c r="K909" s="95"/>
      <c r="L909" s="95"/>
      <c r="M909" s="95"/>
      <c r="N909" s="95"/>
      <c r="O909" s="95"/>
      <c r="P909" s="95"/>
      <c r="Q909" s="95"/>
      <c r="R909" s="95"/>
      <c r="S909" s="95"/>
    </row>
    <row r="910" spans="7:19" ht="15.75" customHeight="1">
      <c r="G910" s="95"/>
      <c r="K910" s="95"/>
      <c r="L910" s="95"/>
      <c r="M910" s="95"/>
      <c r="N910" s="95"/>
      <c r="O910" s="95"/>
      <c r="P910" s="95"/>
      <c r="Q910" s="95"/>
      <c r="R910" s="95"/>
      <c r="S910" s="95"/>
    </row>
    <row r="911" spans="7:19" ht="15.75" customHeight="1">
      <c r="G911" s="95"/>
      <c r="K911" s="95"/>
      <c r="L911" s="95"/>
      <c r="M911" s="95"/>
      <c r="N911" s="95"/>
      <c r="O911" s="95"/>
      <c r="P911" s="95"/>
      <c r="Q911" s="95"/>
      <c r="R911" s="95"/>
      <c r="S911" s="95"/>
    </row>
    <row r="912" spans="7:19" ht="15.75" customHeight="1">
      <c r="G912" s="95"/>
      <c r="K912" s="95"/>
      <c r="L912" s="95"/>
      <c r="M912" s="95"/>
      <c r="N912" s="95"/>
      <c r="O912" s="95"/>
      <c r="P912" s="95"/>
      <c r="Q912" s="95"/>
      <c r="R912" s="95"/>
      <c r="S912" s="95"/>
    </row>
    <row r="913" spans="7:19" ht="15.75" customHeight="1">
      <c r="G913" s="95"/>
      <c r="K913" s="95"/>
      <c r="L913" s="95"/>
      <c r="M913" s="95"/>
      <c r="N913" s="95"/>
      <c r="O913" s="95"/>
      <c r="P913" s="95"/>
      <c r="Q913" s="95"/>
      <c r="R913" s="95"/>
      <c r="S913" s="95"/>
    </row>
    <row r="914" spans="7:19" ht="15.75" customHeight="1">
      <c r="G914" s="95"/>
      <c r="K914" s="95"/>
      <c r="L914" s="95"/>
      <c r="M914" s="95"/>
      <c r="N914" s="95"/>
      <c r="O914" s="95"/>
      <c r="P914" s="95"/>
      <c r="Q914" s="95"/>
      <c r="R914" s="95"/>
      <c r="S914" s="95"/>
    </row>
    <row r="915" spans="7:19" ht="15.75" customHeight="1">
      <c r="G915" s="95"/>
      <c r="K915" s="95"/>
      <c r="L915" s="95"/>
      <c r="M915" s="95"/>
      <c r="N915" s="95"/>
      <c r="O915" s="95"/>
      <c r="P915" s="95"/>
      <c r="Q915" s="95"/>
      <c r="R915" s="95"/>
      <c r="S915" s="95"/>
    </row>
    <row r="916" spans="7:19" ht="15.75" customHeight="1">
      <c r="G916" s="95"/>
      <c r="K916" s="95"/>
      <c r="L916" s="95"/>
      <c r="M916" s="95"/>
      <c r="N916" s="95"/>
      <c r="O916" s="95"/>
      <c r="P916" s="95"/>
      <c r="Q916" s="95"/>
      <c r="R916" s="95"/>
      <c r="S916" s="95"/>
    </row>
    <row r="917" spans="7:19" ht="15.75" customHeight="1">
      <c r="G917" s="95"/>
      <c r="K917" s="95"/>
      <c r="L917" s="95"/>
      <c r="M917" s="95"/>
      <c r="N917" s="95"/>
      <c r="O917" s="95"/>
      <c r="P917" s="95"/>
      <c r="Q917" s="95"/>
      <c r="R917" s="95"/>
      <c r="S917" s="95"/>
    </row>
    <row r="918" spans="7:19" ht="15.75" customHeight="1">
      <c r="G918" s="95"/>
      <c r="K918" s="95"/>
      <c r="L918" s="95"/>
      <c r="M918" s="95"/>
      <c r="N918" s="95"/>
      <c r="O918" s="95"/>
      <c r="P918" s="95"/>
      <c r="Q918" s="95"/>
      <c r="R918" s="95"/>
      <c r="S918" s="95"/>
    </row>
    <row r="919" spans="7:19" ht="15.75" customHeight="1">
      <c r="G919" s="95"/>
      <c r="K919" s="95"/>
      <c r="L919" s="95"/>
      <c r="M919" s="95"/>
      <c r="N919" s="95"/>
      <c r="O919" s="95"/>
      <c r="P919" s="95"/>
      <c r="Q919" s="95"/>
      <c r="R919" s="95"/>
      <c r="S919" s="95"/>
    </row>
    <row r="920" spans="7:19" ht="15.75" customHeight="1">
      <c r="G920" s="95"/>
      <c r="K920" s="95"/>
      <c r="L920" s="95"/>
      <c r="M920" s="95"/>
      <c r="N920" s="95"/>
      <c r="O920" s="95"/>
      <c r="P920" s="95"/>
      <c r="Q920" s="95"/>
      <c r="R920" s="95"/>
      <c r="S920" s="95"/>
    </row>
    <row r="921" spans="7:19" ht="15.75" customHeight="1">
      <c r="G921" s="95"/>
      <c r="K921" s="95"/>
      <c r="L921" s="95"/>
      <c r="M921" s="95"/>
      <c r="N921" s="95"/>
      <c r="O921" s="95"/>
      <c r="P921" s="95"/>
      <c r="Q921" s="95"/>
      <c r="R921" s="95"/>
      <c r="S921" s="95"/>
    </row>
    <row r="922" spans="7:19" ht="15.75" customHeight="1">
      <c r="G922" s="95"/>
      <c r="K922" s="95"/>
      <c r="L922" s="95"/>
      <c r="M922" s="95"/>
      <c r="N922" s="95"/>
      <c r="O922" s="95"/>
      <c r="P922" s="95"/>
      <c r="Q922" s="95"/>
      <c r="R922" s="95"/>
      <c r="S922" s="95"/>
    </row>
    <row r="923" spans="7:19" ht="15.75" customHeight="1">
      <c r="G923" s="95"/>
      <c r="K923" s="95"/>
      <c r="L923" s="95"/>
      <c r="M923" s="95"/>
      <c r="N923" s="95"/>
      <c r="O923" s="95"/>
      <c r="P923" s="95"/>
      <c r="Q923" s="95"/>
      <c r="R923" s="95"/>
      <c r="S923" s="95"/>
    </row>
    <row r="924" spans="7:19" ht="15.75" customHeight="1">
      <c r="G924" s="95"/>
      <c r="K924" s="95"/>
      <c r="L924" s="95"/>
      <c r="M924" s="95"/>
      <c r="N924" s="95"/>
      <c r="O924" s="95"/>
      <c r="P924" s="95"/>
      <c r="Q924" s="95"/>
      <c r="R924" s="95"/>
      <c r="S924" s="95"/>
    </row>
    <row r="925" spans="7:19" ht="15.75" customHeight="1">
      <c r="G925" s="95"/>
      <c r="K925" s="95"/>
      <c r="L925" s="95"/>
      <c r="M925" s="95"/>
      <c r="N925" s="95"/>
      <c r="O925" s="95"/>
      <c r="P925" s="95"/>
      <c r="Q925" s="95"/>
      <c r="R925" s="95"/>
      <c r="S925" s="95"/>
    </row>
    <row r="926" spans="7:19" ht="15.75" customHeight="1">
      <c r="G926" s="95"/>
      <c r="K926" s="95"/>
      <c r="L926" s="95"/>
      <c r="M926" s="95"/>
      <c r="N926" s="95"/>
      <c r="O926" s="95"/>
      <c r="P926" s="95"/>
      <c r="Q926" s="95"/>
      <c r="R926" s="95"/>
      <c r="S926" s="95"/>
    </row>
    <row r="927" spans="7:19" ht="15.75" customHeight="1">
      <c r="G927" s="95"/>
      <c r="K927" s="95"/>
      <c r="L927" s="95"/>
      <c r="M927" s="95"/>
      <c r="N927" s="95"/>
      <c r="O927" s="95"/>
      <c r="P927" s="95"/>
      <c r="Q927" s="95"/>
      <c r="R927" s="95"/>
      <c r="S927" s="95"/>
    </row>
    <row r="928" spans="7:19" ht="15.75" customHeight="1">
      <c r="G928" s="95"/>
      <c r="K928" s="95"/>
      <c r="L928" s="95"/>
      <c r="M928" s="95"/>
      <c r="N928" s="95"/>
      <c r="O928" s="95"/>
      <c r="P928" s="95"/>
      <c r="Q928" s="95"/>
      <c r="R928" s="95"/>
      <c r="S928" s="95"/>
    </row>
    <row r="929" spans="7:19" ht="15.75" customHeight="1">
      <c r="G929" s="95"/>
      <c r="K929" s="95"/>
      <c r="L929" s="95"/>
      <c r="M929" s="95"/>
      <c r="N929" s="95"/>
      <c r="O929" s="95"/>
      <c r="P929" s="95"/>
      <c r="Q929" s="95"/>
      <c r="R929" s="95"/>
      <c r="S929" s="95"/>
    </row>
    <row r="930" spans="7:19" ht="15.75" customHeight="1">
      <c r="G930" s="95"/>
      <c r="K930" s="95"/>
      <c r="L930" s="95"/>
      <c r="M930" s="95"/>
      <c r="N930" s="95"/>
      <c r="O930" s="95"/>
      <c r="P930" s="95"/>
      <c r="Q930" s="95"/>
      <c r="R930" s="95"/>
      <c r="S930" s="95"/>
    </row>
    <row r="931" spans="7:19" ht="15.75" customHeight="1">
      <c r="G931" s="95"/>
      <c r="K931" s="95"/>
      <c r="L931" s="95"/>
      <c r="M931" s="95"/>
      <c r="N931" s="95"/>
      <c r="O931" s="95"/>
      <c r="P931" s="95"/>
      <c r="Q931" s="95"/>
      <c r="R931" s="95"/>
      <c r="S931" s="95"/>
    </row>
    <row r="932" spans="7:19" ht="15.75" customHeight="1">
      <c r="G932" s="95"/>
      <c r="K932" s="95"/>
      <c r="L932" s="95"/>
      <c r="M932" s="95"/>
      <c r="N932" s="95"/>
      <c r="O932" s="95"/>
      <c r="P932" s="95"/>
      <c r="Q932" s="95"/>
      <c r="R932" s="95"/>
      <c r="S932" s="95"/>
    </row>
    <row r="933" spans="7:19" ht="15.75" customHeight="1">
      <c r="G933" s="95"/>
      <c r="K933" s="95"/>
      <c r="L933" s="95"/>
      <c r="M933" s="95"/>
      <c r="N933" s="95"/>
      <c r="O933" s="95"/>
      <c r="P933" s="95"/>
      <c r="Q933" s="95"/>
      <c r="R933" s="95"/>
      <c r="S933" s="95"/>
    </row>
    <row r="934" spans="7:19" ht="15.75" customHeight="1">
      <c r="G934" s="95"/>
      <c r="K934" s="95"/>
      <c r="L934" s="95"/>
      <c r="M934" s="95"/>
      <c r="N934" s="95"/>
      <c r="O934" s="95"/>
      <c r="P934" s="95"/>
      <c r="Q934" s="95"/>
      <c r="R934" s="95"/>
      <c r="S934" s="95"/>
    </row>
    <row r="935" spans="7:19" ht="15.75" customHeight="1">
      <c r="G935" s="95"/>
      <c r="K935" s="95"/>
      <c r="L935" s="95"/>
      <c r="M935" s="95"/>
      <c r="N935" s="95"/>
      <c r="O935" s="95"/>
      <c r="P935" s="95"/>
      <c r="Q935" s="95"/>
      <c r="R935" s="95"/>
      <c r="S935" s="95"/>
    </row>
    <row r="936" spans="7:19" ht="15.75" customHeight="1">
      <c r="G936" s="95"/>
      <c r="K936" s="95"/>
      <c r="L936" s="95"/>
      <c r="M936" s="95"/>
      <c r="N936" s="95"/>
      <c r="O936" s="95"/>
      <c r="P936" s="95"/>
      <c r="Q936" s="95"/>
      <c r="R936" s="95"/>
      <c r="S936" s="95"/>
    </row>
    <row r="937" spans="7:19" ht="15.75" customHeight="1">
      <c r="G937" s="95"/>
      <c r="K937" s="95"/>
      <c r="L937" s="95"/>
      <c r="M937" s="95"/>
      <c r="N937" s="95"/>
      <c r="O937" s="95"/>
      <c r="P937" s="95"/>
      <c r="Q937" s="95"/>
      <c r="R937" s="95"/>
      <c r="S937" s="95"/>
    </row>
    <row r="938" spans="7:19" ht="15.75" customHeight="1">
      <c r="G938" s="95"/>
      <c r="K938" s="95"/>
      <c r="L938" s="95"/>
      <c r="M938" s="95"/>
      <c r="N938" s="95"/>
      <c r="O938" s="95"/>
      <c r="P938" s="95"/>
      <c r="Q938" s="95"/>
      <c r="R938" s="95"/>
      <c r="S938" s="95"/>
    </row>
    <row r="939" spans="7:19" ht="15.75" customHeight="1">
      <c r="G939" s="95"/>
      <c r="K939" s="95"/>
      <c r="L939" s="95"/>
      <c r="M939" s="95"/>
      <c r="N939" s="95"/>
      <c r="O939" s="95"/>
      <c r="P939" s="95"/>
      <c r="Q939" s="95"/>
      <c r="R939" s="95"/>
      <c r="S939" s="95"/>
    </row>
    <row r="940" spans="7:19" ht="15.75" customHeight="1">
      <c r="G940" s="95"/>
      <c r="K940" s="95"/>
      <c r="L940" s="95"/>
      <c r="M940" s="95"/>
      <c r="N940" s="95"/>
      <c r="O940" s="95"/>
      <c r="P940" s="95"/>
      <c r="Q940" s="95"/>
      <c r="R940" s="95"/>
      <c r="S940" s="95"/>
    </row>
    <row r="941" spans="7:19" ht="15.75" customHeight="1">
      <c r="G941" s="95"/>
      <c r="K941" s="95"/>
      <c r="L941" s="95"/>
      <c r="M941" s="95"/>
      <c r="N941" s="95"/>
      <c r="O941" s="95"/>
      <c r="P941" s="95"/>
      <c r="Q941" s="95"/>
      <c r="R941" s="95"/>
      <c r="S941" s="95"/>
    </row>
    <row r="942" spans="7:19" ht="15.75" customHeight="1">
      <c r="G942" s="95"/>
      <c r="K942" s="95"/>
      <c r="L942" s="95"/>
      <c r="M942" s="95"/>
      <c r="N942" s="95"/>
      <c r="O942" s="95"/>
      <c r="P942" s="95"/>
      <c r="Q942" s="95"/>
      <c r="R942" s="95"/>
      <c r="S942" s="95"/>
    </row>
    <row r="943" spans="7:19" ht="15.75" customHeight="1">
      <c r="G943" s="95"/>
      <c r="K943" s="95"/>
      <c r="L943" s="95"/>
      <c r="M943" s="95"/>
      <c r="N943" s="95"/>
      <c r="O943" s="95"/>
      <c r="P943" s="95"/>
      <c r="Q943" s="95"/>
      <c r="R943" s="95"/>
      <c r="S943" s="95"/>
    </row>
    <row r="944" spans="7:19" ht="15.75" customHeight="1">
      <c r="G944" s="95"/>
      <c r="K944" s="95"/>
      <c r="L944" s="95"/>
      <c r="M944" s="95"/>
      <c r="N944" s="95"/>
      <c r="O944" s="95"/>
      <c r="P944" s="95"/>
      <c r="Q944" s="95"/>
      <c r="R944" s="95"/>
      <c r="S944" s="95"/>
    </row>
    <row r="945" spans="7:19" ht="15.75" customHeight="1">
      <c r="G945" s="95"/>
      <c r="K945" s="95"/>
      <c r="L945" s="95"/>
      <c r="M945" s="95"/>
      <c r="N945" s="95"/>
      <c r="O945" s="95"/>
      <c r="P945" s="95"/>
      <c r="Q945" s="95"/>
      <c r="R945" s="95"/>
      <c r="S945" s="95"/>
    </row>
    <row r="946" spans="7:19" ht="15.75" customHeight="1">
      <c r="G946" s="95"/>
      <c r="K946" s="95"/>
      <c r="L946" s="95"/>
      <c r="M946" s="95"/>
      <c r="N946" s="95"/>
      <c r="O946" s="95"/>
      <c r="P946" s="95"/>
      <c r="Q946" s="95"/>
      <c r="R946" s="95"/>
      <c r="S946" s="95"/>
    </row>
    <row r="947" spans="7:19" ht="15.75" customHeight="1">
      <c r="G947" s="95"/>
      <c r="K947" s="95"/>
      <c r="L947" s="95"/>
      <c r="M947" s="95"/>
      <c r="N947" s="95"/>
      <c r="O947" s="95"/>
      <c r="P947" s="95"/>
      <c r="Q947" s="95"/>
      <c r="R947" s="95"/>
      <c r="S947" s="95"/>
    </row>
    <row r="948" spans="7:19" ht="15.75" customHeight="1">
      <c r="G948" s="95"/>
      <c r="K948" s="95"/>
      <c r="L948" s="95"/>
      <c r="M948" s="95"/>
      <c r="N948" s="95"/>
      <c r="O948" s="95"/>
      <c r="P948" s="95"/>
      <c r="Q948" s="95"/>
      <c r="R948" s="95"/>
      <c r="S948" s="95"/>
    </row>
    <row r="949" spans="7:19" ht="15.75" customHeight="1">
      <c r="G949" s="95"/>
      <c r="K949" s="95"/>
      <c r="L949" s="95"/>
      <c r="M949" s="95"/>
      <c r="N949" s="95"/>
      <c r="O949" s="95"/>
      <c r="P949" s="95"/>
      <c r="Q949" s="95"/>
      <c r="R949" s="95"/>
      <c r="S949" s="95"/>
    </row>
    <row r="950" spans="7:19" ht="15.75" customHeight="1">
      <c r="G950" s="95"/>
      <c r="K950" s="95"/>
      <c r="L950" s="95"/>
      <c r="M950" s="95"/>
      <c r="N950" s="95"/>
      <c r="O950" s="95"/>
      <c r="P950" s="95"/>
      <c r="Q950" s="95"/>
      <c r="R950" s="95"/>
      <c r="S950" s="95"/>
    </row>
    <row r="951" spans="7:19" ht="15.75" customHeight="1">
      <c r="G951" s="95"/>
      <c r="K951" s="95"/>
      <c r="L951" s="95"/>
      <c r="M951" s="95"/>
      <c r="N951" s="95"/>
      <c r="O951" s="95"/>
      <c r="P951" s="95"/>
      <c r="Q951" s="95"/>
      <c r="R951" s="95"/>
      <c r="S951" s="95"/>
    </row>
    <row r="952" spans="7:19" ht="15.75" customHeight="1">
      <c r="G952" s="95"/>
      <c r="K952" s="95"/>
      <c r="L952" s="95"/>
      <c r="M952" s="95"/>
      <c r="N952" s="95"/>
      <c r="O952" s="95"/>
      <c r="P952" s="95"/>
      <c r="Q952" s="95"/>
      <c r="R952" s="95"/>
      <c r="S952" s="95"/>
    </row>
    <row r="953" spans="7:19" ht="15.75" customHeight="1">
      <c r="G953" s="95"/>
      <c r="K953" s="95"/>
      <c r="L953" s="95"/>
      <c r="M953" s="95"/>
      <c r="N953" s="95"/>
      <c r="O953" s="95"/>
      <c r="P953" s="95"/>
      <c r="Q953" s="95"/>
      <c r="R953" s="95"/>
      <c r="S953" s="95"/>
    </row>
    <row r="954" spans="7:19" ht="15.75" customHeight="1">
      <c r="G954" s="95"/>
      <c r="K954" s="95"/>
      <c r="L954" s="95"/>
      <c r="M954" s="95"/>
      <c r="N954" s="95"/>
      <c r="O954" s="95"/>
      <c r="P954" s="95"/>
      <c r="Q954" s="95"/>
      <c r="R954" s="95"/>
      <c r="S954" s="95"/>
    </row>
    <row r="955" spans="7:19" ht="15.75" customHeight="1">
      <c r="G955" s="95"/>
      <c r="K955" s="95"/>
      <c r="L955" s="95"/>
      <c r="M955" s="95"/>
      <c r="N955" s="95"/>
      <c r="O955" s="95"/>
      <c r="P955" s="95"/>
      <c r="Q955" s="95"/>
      <c r="R955" s="95"/>
      <c r="S955" s="95"/>
    </row>
    <row r="956" spans="7:19" ht="15.75" customHeight="1">
      <c r="G956" s="95"/>
      <c r="K956" s="95"/>
      <c r="L956" s="95"/>
      <c r="M956" s="95"/>
      <c r="N956" s="95"/>
      <c r="O956" s="95"/>
      <c r="P956" s="95"/>
      <c r="Q956" s="95"/>
      <c r="R956" s="95"/>
      <c r="S956" s="95"/>
    </row>
    <row r="957" spans="7:19" ht="15.75" customHeight="1">
      <c r="G957" s="95"/>
      <c r="K957" s="95"/>
      <c r="L957" s="95"/>
      <c r="M957" s="95"/>
      <c r="N957" s="95"/>
      <c r="O957" s="95"/>
      <c r="P957" s="95"/>
      <c r="Q957" s="95"/>
      <c r="R957" s="95"/>
      <c r="S957" s="95"/>
    </row>
    <row r="958" spans="7:19" ht="15.75" customHeight="1">
      <c r="G958" s="95"/>
      <c r="K958" s="95"/>
      <c r="L958" s="95"/>
      <c r="M958" s="95"/>
      <c r="N958" s="95"/>
      <c r="O958" s="95"/>
      <c r="P958" s="95"/>
      <c r="Q958" s="95"/>
      <c r="R958" s="95"/>
      <c r="S958" s="95"/>
    </row>
    <row r="959" spans="7:19" ht="15.75" customHeight="1">
      <c r="G959" s="95"/>
      <c r="K959" s="95"/>
      <c r="L959" s="95"/>
      <c r="M959" s="95"/>
      <c r="N959" s="95"/>
      <c r="O959" s="95"/>
      <c r="P959" s="95"/>
      <c r="Q959" s="95"/>
      <c r="R959" s="95"/>
      <c r="S959" s="95"/>
    </row>
    <row r="960" spans="7:19" ht="15.75" customHeight="1">
      <c r="G960" s="95"/>
      <c r="K960" s="95"/>
      <c r="L960" s="95"/>
      <c r="M960" s="95"/>
      <c r="N960" s="95"/>
      <c r="O960" s="95"/>
      <c r="P960" s="95"/>
      <c r="Q960" s="95"/>
      <c r="R960" s="95"/>
      <c r="S960" s="95"/>
    </row>
    <row r="961" spans="7:19" ht="15.75" customHeight="1">
      <c r="G961" s="95"/>
      <c r="K961" s="95"/>
      <c r="L961" s="95"/>
      <c r="M961" s="95"/>
      <c r="N961" s="95"/>
      <c r="O961" s="95"/>
      <c r="P961" s="95"/>
      <c r="Q961" s="95"/>
      <c r="R961" s="95"/>
      <c r="S961" s="95"/>
    </row>
    <row r="962" spans="7:19" ht="15.75" customHeight="1">
      <c r="G962" s="95"/>
      <c r="K962" s="95"/>
      <c r="L962" s="95"/>
      <c r="M962" s="95"/>
      <c r="N962" s="95"/>
      <c r="O962" s="95"/>
      <c r="P962" s="95"/>
      <c r="Q962" s="95"/>
      <c r="R962" s="95"/>
      <c r="S962" s="95"/>
    </row>
    <row r="963" spans="7:19" ht="15.75" customHeight="1">
      <c r="G963" s="95"/>
      <c r="K963" s="95"/>
      <c r="L963" s="95"/>
      <c r="M963" s="95"/>
      <c r="N963" s="95"/>
      <c r="O963" s="95"/>
      <c r="P963" s="95"/>
      <c r="Q963" s="95"/>
      <c r="R963" s="95"/>
      <c r="S963" s="95"/>
    </row>
    <row r="964" spans="7:19" ht="15.75" customHeight="1">
      <c r="G964" s="95"/>
      <c r="K964" s="95"/>
      <c r="L964" s="95"/>
      <c r="M964" s="95"/>
      <c r="N964" s="95"/>
      <c r="O964" s="95"/>
      <c r="P964" s="95"/>
      <c r="Q964" s="95"/>
      <c r="R964" s="95"/>
      <c r="S964" s="95"/>
    </row>
    <row r="965" spans="7:19" ht="15.75" customHeight="1">
      <c r="G965" s="95"/>
      <c r="K965" s="95"/>
      <c r="L965" s="95"/>
      <c r="M965" s="95"/>
      <c r="N965" s="95"/>
      <c r="O965" s="95"/>
      <c r="P965" s="95"/>
      <c r="Q965" s="95"/>
      <c r="R965" s="95"/>
      <c r="S965" s="95"/>
    </row>
    <row r="966" spans="7:19" ht="15.75" customHeight="1">
      <c r="G966" s="95"/>
      <c r="K966" s="95"/>
      <c r="L966" s="95"/>
      <c r="M966" s="95"/>
      <c r="N966" s="95"/>
      <c r="O966" s="95"/>
      <c r="P966" s="95"/>
      <c r="Q966" s="95"/>
      <c r="R966" s="95"/>
      <c r="S966" s="95"/>
    </row>
    <row r="967" spans="7:19" ht="15.75" customHeight="1">
      <c r="G967" s="95"/>
      <c r="K967" s="95"/>
      <c r="L967" s="95"/>
      <c r="M967" s="95"/>
      <c r="N967" s="95"/>
      <c r="O967" s="95"/>
      <c r="P967" s="95"/>
      <c r="Q967" s="95"/>
      <c r="R967" s="95"/>
      <c r="S967" s="95"/>
    </row>
    <row r="968" spans="7:19" ht="15.75" customHeight="1">
      <c r="G968" s="95"/>
      <c r="K968" s="95"/>
      <c r="L968" s="95"/>
      <c r="M968" s="95"/>
      <c r="N968" s="95"/>
      <c r="O968" s="95"/>
      <c r="P968" s="95"/>
      <c r="Q968" s="95"/>
      <c r="R968" s="95"/>
      <c r="S968" s="95"/>
    </row>
    <row r="969" spans="7:19" ht="15.75" customHeight="1">
      <c r="G969" s="95"/>
      <c r="K969" s="95"/>
      <c r="L969" s="95"/>
      <c r="M969" s="95"/>
      <c r="N969" s="95"/>
      <c r="O969" s="95"/>
      <c r="P969" s="95"/>
      <c r="Q969" s="95"/>
      <c r="R969" s="95"/>
      <c r="S969" s="95"/>
    </row>
    <row r="970" spans="7:19" ht="15.75" customHeight="1">
      <c r="G970" s="95"/>
      <c r="K970" s="95"/>
      <c r="L970" s="95"/>
      <c r="M970" s="95"/>
      <c r="N970" s="95"/>
      <c r="O970" s="95"/>
      <c r="P970" s="95"/>
      <c r="Q970" s="95"/>
      <c r="R970" s="95"/>
      <c r="S970" s="95"/>
    </row>
    <row r="971" spans="7:19" ht="15.75" customHeight="1">
      <c r="G971" s="95"/>
      <c r="K971" s="95"/>
      <c r="L971" s="95"/>
      <c r="M971" s="95"/>
      <c r="N971" s="95"/>
      <c r="O971" s="95"/>
      <c r="P971" s="95"/>
      <c r="Q971" s="95"/>
      <c r="R971" s="95"/>
      <c r="S971" s="95"/>
    </row>
    <row r="972" spans="7:19" ht="15.75" customHeight="1">
      <c r="G972" s="95"/>
      <c r="K972" s="95"/>
      <c r="L972" s="95"/>
      <c r="M972" s="95"/>
      <c r="N972" s="95"/>
      <c r="O972" s="95"/>
      <c r="P972" s="95"/>
      <c r="Q972" s="95"/>
      <c r="R972" s="95"/>
      <c r="S972" s="95"/>
    </row>
    <row r="973" spans="7:19" ht="15.75" customHeight="1">
      <c r="G973" s="95"/>
      <c r="K973" s="95"/>
      <c r="L973" s="95"/>
      <c r="M973" s="95"/>
      <c r="N973" s="95"/>
      <c r="O973" s="95"/>
      <c r="P973" s="95"/>
      <c r="Q973" s="95"/>
      <c r="R973" s="95"/>
      <c r="S973" s="95"/>
    </row>
    <row r="974" spans="7:19" ht="15.75" customHeight="1">
      <c r="G974" s="95"/>
      <c r="K974" s="95"/>
      <c r="L974" s="95"/>
      <c r="M974" s="95"/>
      <c r="N974" s="95"/>
      <c r="O974" s="95"/>
      <c r="P974" s="95"/>
      <c r="Q974" s="95"/>
      <c r="R974" s="95"/>
      <c r="S974" s="95"/>
    </row>
    <row r="975" spans="7:19" ht="15.75" customHeight="1">
      <c r="G975" s="95"/>
      <c r="K975" s="95"/>
      <c r="L975" s="95"/>
      <c r="M975" s="95"/>
      <c r="N975" s="95"/>
      <c r="O975" s="95"/>
      <c r="P975" s="95"/>
      <c r="Q975" s="95"/>
      <c r="R975" s="95"/>
      <c r="S975" s="95"/>
    </row>
    <row r="976" spans="7:19" ht="15.75" customHeight="1">
      <c r="G976" s="95"/>
      <c r="K976" s="95"/>
      <c r="L976" s="95"/>
      <c r="M976" s="95"/>
      <c r="N976" s="95"/>
      <c r="O976" s="95"/>
      <c r="P976" s="95"/>
      <c r="Q976" s="95"/>
      <c r="R976" s="95"/>
      <c r="S976" s="95"/>
    </row>
    <row r="977" spans="7:19" ht="15.75" customHeight="1">
      <c r="G977" s="95"/>
      <c r="K977" s="95"/>
      <c r="L977" s="95"/>
      <c r="M977" s="95"/>
      <c r="N977" s="95"/>
      <c r="O977" s="95"/>
      <c r="P977" s="95"/>
      <c r="Q977" s="95"/>
      <c r="R977" s="95"/>
      <c r="S977" s="95"/>
    </row>
    <row r="978" spans="7:19" ht="15.75" customHeight="1">
      <c r="G978" s="95"/>
      <c r="K978" s="95"/>
      <c r="L978" s="95"/>
      <c r="M978" s="95"/>
      <c r="N978" s="95"/>
      <c r="O978" s="95"/>
      <c r="P978" s="95"/>
      <c r="Q978" s="95"/>
      <c r="R978" s="95"/>
      <c r="S978" s="95"/>
    </row>
    <row r="979" spans="7:19" ht="15.75" customHeight="1">
      <c r="G979" s="95"/>
      <c r="K979" s="95"/>
      <c r="L979" s="95"/>
      <c r="M979" s="95"/>
      <c r="N979" s="95"/>
      <c r="O979" s="95"/>
      <c r="P979" s="95"/>
      <c r="Q979" s="95"/>
      <c r="R979" s="95"/>
      <c r="S979" s="95"/>
    </row>
    <row r="980" spans="7:19" ht="15.75" customHeight="1">
      <c r="G980" s="95"/>
      <c r="K980" s="95"/>
      <c r="L980" s="95"/>
      <c r="M980" s="95"/>
      <c r="N980" s="95"/>
      <c r="O980" s="95"/>
      <c r="P980" s="95"/>
      <c r="Q980" s="95"/>
      <c r="R980" s="95"/>
      <c r="S980" s="95"/>
    </row>
    <row r="981" spans="7:19" ht="15.75" customHeight="1">
      <c r="G981" s="95"/>
      <c r="K981" s="95"/>
      <c r="L981" s="95"/>
      <c r="M981" s="95"/>
      <c r="N981" s="95"/>
      <c r="O981" s="95"/>
      <c r="P981" s="95"/>
      <c r="Q981" s="95"/>
      <c r="R981" s="95"/>
      <c r="S981" s="95"/>
    </row>
    <row r="982" spans="7:19" ht="15.75" customHeight="1">
      <c r="G982" s="95"/>
      <c r="K982" s="95"/>
      <c r="L982" s="95"/>
      <c r="M982" s="95"/>
      <c r="N982" s="95"/>
      <c r="O982" s="95"/>
      <c r="P982" s="95"/>
      <c r="Q982" s="95"/>
      <c r="R982" s="95"/>
      <c r="S982" s="95"/>
    </row>
    <row r="983" spans="7:19" ht="15.75" customHeight="1">
      <c r="G983" s="95"/>
      <c r="K983" s="95"/>
      <c r="L983" s="95"/>
      <c r="M983" s="95"/>
      <c r="N983" s="95"/>
      <c r="O983" s="95"/>
      <c r="P983" s="95"/>
      <c r="Q983" s="95"/>
      <c r="R983" s="95"/>
      <c r="S983" s="95"/>
    </row>
    <row r="984" spans="7:19" ht="15.75" customHeight="1">
      <c r="G984" s="95"/>
      <c r="K984" s="95"/>
      <c r="L984" s="95"/>
      <c r="M984" s="95"/>
      <c r="N984" s="95"/>
      <c r="O984" s="95"/>
      <c r="P984" s="95"/>
      <c r="Q984" s="95"/>
      <c r="R984" s="95"/>
      <c r="S984" s="95"/>
    </row>
    <row r="985" spans="7:19" ht="15.75" customHeight="1">
      <c r="G985" s="95"/>
      <c r="K985" s="95"/>
      <c r="L985" s="95"/>
      <c r="M985" s="95"/>
      <c r="N985" s="95"/>
      <c r="O985" s="95"/>
      <c r="P985" s="95"/>
      <c r="Q985" s="95"/>
      <c r="R985" s="95"/>
      <c r="S985" s="95"/>
    </row>
    <row r="986" spans="7:19" ht="15.75" customHeight="1">
      <c r="G986" s="95"/>
      <c r="K986" s="95"/>
      <c r="L986" s="95"/>
      <c r="M986" s="95"/>
      <c r="N986" s="95"/>
      <c r="O986" s="95"/>
      <c r="P986" s="95"/>
      <c r="Q986" s="95"/>
      <c r="R986" s="95"/>
      <c r="S986" s="95"/>
    </row>
    <row r="987" spans="7:19" ht="15.75" customHeight="1">
      <c r="G987" s="95"/>
      <c r="K987" s="95"/>
      <c r="L987" s="95"/>
      <c r="M987" s="95"/>
      <c r="N987" s="95"/>
      <c r="O987" s="95"/>
      <c r="P987" s="95"/>
      <c r="Q987" s="95"/>
      <c r="R987" s="95"/>
      <c r="S987" s="95"/>
    </row>
    <row r="988" spans="7:19" ht="15.75" customHeight="1">
      <c r="G988" s="95"/>
      <c r="K988" s="95"/>
      <c r="L988" s="95"/>
      <c r="M988" s="95"/>
      <c r="N988" s="95"/>
      <c r="O988" s="95"/>
      <c r="P988" s="95"/>
      <c r="Q988" s="95"/>
      <c r="R988" s="95"/>
      <c r="S988" s="95"/>
    </row>
    <row r="989" spans="7:19" ht="15.75" customHeight="1">
      <c r="G989" s="95"/>
      <c r="K989" s="95"/>
      <c r="L989" s="95"/>
      <c r="M989" s="95"/>
      <c r="N989" s="95"/>
      <c r="O989" s="95"/>
      <c r="P989" s="95"/>
      <c r="Q989" s="95"/>
      <c r="R989" s="95"/>
      <c r="S989" s="95"/>
    </row>
    <row r="990" spans="7:19" ht="15.75" customHeight="1">
      <c r="G990" s="95"/>
      <c r="K990" s="95"/>
      <c r="L990" s="95"/>
      <c r="M990" s="95"/>
      <c r="N990" s="95"/>
      <c r="O990" s="95"/>
      <c r="P990" s="95"/>
      <c r="Q990" s="95"/>
      <c r="R990" s="95"/>
      <c r="S990" s="95"/>
    </row>
    <row r="991" spans="7:19" ht="15.75" customHeight="1">
      <c r="G991" s="95"/>
      <c r="K991" s="95"/>
      <c r="L991" s="95"/>
      <c r="M991" s="95"/>
      <c r="N991" s="95"/>
      <c r="O991" s="95"/>
      <c r="P991" s="95"/>
      <c r="Q991" s="95"/>
      <c r="R991" s="95"/>
      <c r="S991" s="95"/>
    </row>
    <row r="992" spans="7:19" ht="15.75" customHeight="1">
      <c r="G992" s="95"/>
      <c r="K992" s="95"/>
      <c r="L992" s="95"/>
      <c r="M992" s="95"/>
      <c r="N992" s="95"/>
      <c r="O992" s="95"/>
      <c r="P992" s="95"/>
      <c r="Q992" s="95"/>
      <c r="R992" s="95"/>
      <c r="S992" s="95"/>
    </row>
    <row r="993" spans="7:19" ht="15.75" customHeight="1">
      <c r="G993" s="95"/>
      <c r="K993" s="95"/>
      <c r="L993" s="95"/>
      <c r="M993" s="95"/>
      <c r="N993" s="95"/>
      <c r="O993" s="95"/>
      <c r="P993" s="95"/>
      <c r="Q993" s="95"/>
      <c r="R993" s="95"/>
      <c r="S993" s="95"/>
    </row>
    <row r="994" spans="7:19" ht="15.75" customHeight="1">
      <c r="G994" s="95"/>
      <c r="K994" s="95"/>
      <c r="L994" s="95"/>
      <c r="M994" s="95"/>
      <c r="N994" s="95"/>
      <c r="O994" s="95"/>
      <c r="P994" s="95"/>
      <c r="Q994" s="95"/>
      <c r="R994" s="95"/>
      <c r="S994" s="95"/>
    </row>
    <row r="995" spans="7:19" ht="15.75" customHeight="1">
      <c r="G995" s="95"/>
      <c r="K995" s="95"/>
      <c r="L995" s="95"/>
      <c r="M995" s="95"/>
      <c r="N995" s="95"/>
      <c r="O995" s="95"/>
      <c r="P995" s="95"/>
      <c r="Q995" s="95"/>
      <c r="R995" s="95"/>
      <c r="S995" s="95"/>
    </row>
    <row r="996" spans="7:19" ht="15.75" customHeight="1">
      <c r="G996" s="95"/>
      <c r="K996" s="95"/>
      <c r="L996" s="95"/>
      <c r="M996" s="95"/>
      <c r="N996" s="95"/>
      <c r="O996" s="95"/>
      <c r="P996" s="95"/>
      <c r="Q996" s="95"/>
      <c r="R996" s="95"/>
      <c r="S996" s="95"/>
    </row>
    <row r="997" spans="7:19" ht="15.75" customHeight="1">
      <c r="G997" s="95"/>
      <c r="K997" s="95"/>
      <c r="L997" s="95"/>
      <c r="M997" s="95"/>
      <c r="N997" s="95"/>
      <c r="O997" s="95"/>
      <c r="P997" s="95"/>
      <c r="Q997" s="95"/>
      <c r="R997" s="95"/>
      <c r="S997" s="95"/>
    </row>
    <row r="998" spans="7:19" ht="15.75" customHeight="1">
      <c r="G998" s="95"/>
      <c r="K998" s="95"/>
      <c r="L998" s="95"/>
      <c r="M998" s="95"/>
      <c r="N998" s="95"/>
      <c r="O998" s="95"/>
      <c r="P998" s="95"/>
      <c r="Q998" s="95"/>
      <c r="R998" s="95"/>
      <c r="S998" s="95"/>
    </row>
    <row r="999" spans="7:19" ht="13.8">
      <c r="G999" s="95"/>
      <c r="K999" s="95"/>
      <c r="L999" s="95"/>
      <c r="M999" s="95"/>
      <c r="N999" s="95"/>
      <c r="O999" s="95"/>
      <c r="P999" s="95"/>
      <c r="Q999" s="95"/>
      <c r="R999" s="95"/>
      <c r="S999" s="95"/>
    </row>
    <row r="1000" spans="7:19" ht="13.8">
      <c r="G1000" s="95"/>
      <c r="K1000" s="95"/>
      <c r="L1000" s="95"/>
      <c r="M1000" s="95"/>
      <c r="N1000" s="95"/>
      <c r="O1000" s="95"/>
      <c r="P1000" s="95"/>
      <c r="Q1000" s="95"/>
      <c r="R1000" s="95"/>
      <c r="S1000" s="95"/>
    </row>
    <row r="1001" spans="7:19" ht="13.8">
      <c r="G1001" s="95"/>
      <c r="K1001" s="95"/>
      <c r="L1001" s="95"/>
      <c r="M1001" s="95"/>
      <c r="N1001" s="95"/>
      <c r="O1001" s="95"/>
      <c r="P1001" s="95"/>
      <c r="Q1001" s="95"/>
      <c r="R1001" s="95"/>
      <c r="S1001" s="95"/>
    </row>
  </sheetData>
  <mergeCells count="9">
    <mergeCell ref="K11:L11"/>
    <mergeCell ref="G19:H19"/>
    <mergeCell ref="I19:J19"/>
    <mergeCell ref="K19:L19"/>
    <mergeCell ref="A1:B1"/>
    <mergeCell ref="A2:E2"/>
    <mergeCell ref="A3:E3"/>
    <mergeCell ref="A8:E10"/>
    <mergeCell ref="G11:H11"/>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workbookViewId="0">
      <selection activeCell="A18" sqref="A18:B18"/>
    </sheetView>
  </sheetViews>
  <sheetFormatPr defaultRowHeight="13.8"/>
  <cols>
    <col min="1" max="2" width="24" customWidth="1"/>
  </cols>
  <sheetData>
    <row r="1" spans="1:18" ht="20.55" customHeight="1">
      <c r="A1" s="209" t="s">
        <v>0</v>
      </c>
      <c r="B1" s="209"/>
      <c r="C1" s="209"/>
      <c r="D1" s="209"/>
      <c r="E1" s="209"/>
      <c r="F1" s="209"/>
      <c r="G1" s="209"/>
      <c r="H1" s="209"/>
      <c r="I1" s="139"/>
      <c r="J1" s="139"/>
      <c r="K1" s="139"/>
      <c r="L1" s="139"/>
      <c r="M1" s="139"/>
      <c r="N1" s="139"/>
      <c r="O1" s="139"/>
      <c r="P1" s="139"/>
      <c r="Q1" s="139"/>
      <c r="R1" s="139"/>
    </row>
    <row r="2" spans="1:18">
      <c r="C2" s="139"/>
      <c r="D2" s="139"/>
      <c r="E2" s="139"/>
      <c r="F2" s="139"/>
      <c r="G2" s="139"/>
      <c r="H2" s="139"/>
      <c r="I2" s="139"/>
      <c r="J2" s="139"/>
      <c r="K2" s="139"/>
      <c r="L2" s="139"/>
      <c r="M2" s="139"/>
      <c r="N2" s="139"/>
      <c r="O2" s="139"/>
      <c r="P2" s="139"/>
      <c r="Q2" s="139"/>
      <c r="R2" s="139"/>
    </row>
    <row r="3" spans="1:18">
      <c r="A3" s="1" t="s">
        <v>1</v>
      </c>
      <c r="B3" s="1" t="s">
        <v>2</v>
      </c>
      <c r="C3" s="139"/>
      <c r="D3" s="139"/>
      <c r="E3" s="139"/>
      <c r="F3" s="139"/>
      <c r="G3" s="139"/>
      <c r="H3" s="139"/>
      <c r="I3" s="139"/>
      <c r="J3" s="139"/>
      <c r="K3" s="139"/>
      <c r="L3" s="139"/>
      <c r="M3" s="139"/>
      <c r="N3" s="139"/>
      <c r="O3" s="139"/>
      <c r="P3" s="139"/>
      <c r="Q3" s="139"/>
      <c r="R3" s="139"/>
    </row>
    <row r="4" spans="1:18">
      <c r="A4" s="2" t="s">
        <v>3</v>
      </c>
      <c r="B4" s="2" t="str">
        <f>HYPERLINK("#'8U'!A1","View 8U Rosters")</f>
        <v>View 8U Rosters</v>
      </c>
      <c r="C4" s="139"/>
      <c r="D4" s="139"/>
      <c r="E4" s="139"/>
      <c r="F4" s="139"/>
      <c r="G4" s="139"/>
      <c r="H4" s="139"/>
      <c r="I4" s="139"/>
      <c r="J4" s="139"/>
      <c r="K4" s="139"/>
      <c r="L4" s="139"/>
      <c r="M4" s="139"/>
      <c r="N4" s="139"/>
      <c r="O4" s="139"/>
      <c r="P4" s="139"/>
      <c r="Q4" s="139"/>
      <c r="R4" s="139"/>
    </row>
    <row r="5" spans="1:18">
      <c r="A5" s="3" t="s">
        <v>4</v>
      </c>
      <c r="B5" s="3" t="str">
        <f>HYPERLINK("#'10B'!A1","View 10B Rosters")</f>
        <v>View 10B Rosters</v>
      </c>
      <c r="C5" s="139"/>
      <c r="D5" s="139"/>
      <c r="E5" s="139"/>
      <c r="F5" s="139"/>
      <c r="G5" s="139"/>
      <c r="H5" s="139"/>
      <c r="I5" s="139"/>
      <c r="J5" s="139"/>
      <c r="K5" s="139"/>
      <c r="L5" s="139"/>
      <c r="M5" s="139"/>
      <c r="N5" s="139"/>
      <c r="O5" s="139"/>
      <c r="P5" s="139"/>
      <c r="Q5" s="139"/>
      <c r="R5" s="139"/>
    </row>
    <row r="6" spans="1:18">
      <c r="A6" s="4" t="s">
        <v>5</v>
      </c>
      <c r="B6" s="4" t="str">
        <f>HYPERLINK("#'10C'!A1","View 10C Rosters")</f>
        <v>View 10C Rosters</v>
      </c>
      <c r="C6" s="139"/>
      <c r="D6" s="139"/>
      <c r="E6" s="139"/>
      <c r="F6" s="139"/>
      <c r="G6" s="139"/>
      <c r="H6" s="139"/>
      <c r="I6" s="139"/>
      <c r="J6" s="139"/>
      <c r="K6" s="139"/>
      <c r="L6" s="139"/>
      <c r="M6" s="139"/>
      <c r="N6" s="139"/>
      <c r="O6" s="139"/>
      <c r="P6" s="139"/>
      <c r="Q6" s="139"/>
      <c r="R6" s="139"/>
    </row>
    <row r="7" spans="1:18">
      <c r="A7" s="43" t="s">
        <v>6</v>
      </c>
      <c r="B7" s="43" t="str">
        <f>HYPERLINK("#'12B'!A1","View 12B Rosters")</f>
        <v>View 12B Rosters</v>
      </c>
      <c r="C7" s="139"/>
      <c r="D7" s="139"/>
      <c r="E7" s="139"/>
      <c r="F7" s="139"/>
      <c r="G7" s="139"/>
      <c r="H7" s="139"/>
      <c r="I7" s="139"/>
      <c r="J7" s="139"/>
      <c r="K7" s="139"/>
      <c r="L7" s="139"/>
      <c r="M7" s="139"/>
      <c r="N7" s="139"/>
      <c r="O7" s="139"/>
      <c r="P7" s="139"/>
      <c r="Q7" s="139"/>
      <c r="R7" s="139"/>
    </row>
    <row r="8" spans="1:18">
      <c r="A8" s="5" t="s">
        <v>7</v>
      </c>
      <c r="B8" s="5" t="str">
        <f>HYPERLINK("#'12C'!A1","View 12C Rosters")</f>
        <v>View 12C Rosters</v>
      </c>
      <c r="C8" s="139"/>
      <c r="D8" s="139"/>
      <c r="E8" s="139"/>
      <c r="F8" s="139"/>
      <c r="G8" s="139"/>
      <c r="H8" s="139"/>
      <c r="I8" s="139"/>
      <c r="J8" s="139"/>
      <c r="K8" s="139"/>
      <c r="L8" s="139"/>
      <c r="M8" s="139"/>
      <c r="N8" s="139"/>
      <c r="O8" s="139"/>
      <c r="P8" s="139"/>
      <c r="Q8" s="139"/>
      <c r="R8" s="139"/>
    </row>
    <row r="9" spans="1:18">
      <c r="A9" s="6" t="s">
        <v>8</v>
      </c>
      <c r="B9" s="6" t="str">
        <f>HYPERLINK("#'14B'!A1","View 14B Rosters")</f>
        <v>View 14B Rosters</v>
      </c>
      <c r="C9" s="139"/>
      <c r="D9" s="139"/>
      <c r="E9" s="139"/>
      <c r="F9" s="139"/>
      <c r="G9" s="139"/>
      <c r="H9" s="139"/>
      <c r="I9" s="139"/>
      <c r="J9" s="139"/>
      <c r="K9" s="139"/>
      <c r="L9" s="139"/>
      <c r="M9" s="139"/>
      <c r="N9" s="139"/>
      <c r="O9" s="139"/>
      <c r="P9" s="139"/>
      <c r="Q9" s="139"/>
      <c r="R9" s="139"/>
    </row>
    <row r="10" spans="1:18">
      <c r="A10" s="7" t="s">
        <v>9</v>
      </c>
      <c r="B10" s="7" t="str">
        <f>HYPERLINK("#'14C'!A1","View 14C Rosters")</f>
        <v>View 14C Rosters</v>
      </c>
      <c r="C10" s="139"/>
      <c r="D10" s="139"/>
      <c r="E10" s="139"/>
      <c r="F10" s="139"/>
      <c r="G10" s="139"/>
      <c r="H10" s="139"/>
      <c r="I10" s="139"/>
      <c r="J10" s="139"/>
      <c r="K10" s="139"/>
      <c r="L10" s="139"/>
      <c r="M10" s="139"/>
      <c r="N10" s="139"/>
      <c r="O10" s="139"/>
      <c r="P10" s="139"/>
      <c r="Q10" s="139"/>
      <c r="R10" s="139"/>
    </row>
    <row r="11" spans="1:18">
      <c r="A11" s="8" t="s">
        <v>10</v>
      </c>
      <c r="B11" s="39" t="str">
        <f>HYPERLINK("#'HS'!A1","View HS Rosters")</f>
        <v>View HS Rosters</v>
      </c>
      <c r="C11" s="139"/>
      <c r="D11" s="139"/>
      <c r="E11" s="139"/>
      <c r="F11" s="139"/>
      <c r="G11" s="139"/>
      <c r="H11" s="139"/>
      <c r="I11" s="139"/>
      <c r="J11" s="139"/>
      <c r="K11" s="139"/>
      <c r="L11" s="139"/>
      <c r="M11" s="139"/>
      <c r="N11" s="139"/>
      <c r="O11" s="139"/>
      <c r="P11" s="139"/>
      <c r="Q11" s="139"/>
      <c r="R11" s="139"/>
    </row>
    <row r="12" spans="1:18">
      <c r="A12" s="44" t="s">
        <v>2903</v>
      </c>
      <c r="B12" s="45" t="str">
        <f>HYPERLINK("#'Coaches'!A1","View Coaches List")</f>
        <v>View Coaches List</v>
      </c>
      <c r="C12" s="139"/>
      <c r="D12" s="139"/>
      <c r="E12" s="139"/>
      <c r="F12" s="139"/>
      <c r="G12" s="139"/>
      <c r="H12" s="139"/>
      <c r="I12" s="139"/>
      <c r="J12" s="139"/>
      <c r="K12" s="139"/>
      <c r="L12" s="139"/>
      <c r="M12" s="139"/>
      <c r="N12" s="139"/>
      <c r="O12" s="139"/>
      <c r="P12" s="139"/>
      <c r="Q12" s="139"/>
      <c r="R12" s="139"/>
    </row>
    <row r="13" spans="1:18" ht="21.6">
      <c r="C13" s="139"/>
      <c r="D13" s="139"/>
      <c r="E13" s="42" t="s">
        <v>3050</v>
      </c>
      <c r="F13" s="140"/>
      <c r="G13" s="140"/>
      <c r="H13" s="139"/>
      <c r="I13" s="139"/>
      <c r="J13" s="139"/>
      <c r="K13" s="139"/>
      <c r="L13" s="139"/>
      <c r="M13" s="139"/>
      <c r="N13" s="139"/>
      <c r="O13" s="139"/>
      <c r="P13" s="139"/>
      <c r="Q13" s="139"/>
      <c r="R13" s="139"/>
    </row>
    <row r="14" spans="1:18" ht="17.399999999999999">
      <c r="A14" s="210" t="s">
        <v>3224</v>
      </c>
      <c r="B14" s="210"/>
      <c r="C14" s="206" t="s">
        <v>3051</v>
      </c>
      <c r="D14" s="207"/>
      <c r="E14" s="207"/>
      <c r="F14" s="207"/>
      <c r="G14" s="207"/>
      <c r="H14" s="139"/>
      <c r="I14" s="139"/>
      <c r="J14" s="139"/>
      <c r="K14" s="139"/>
      <c r="L14" s="139"/>
      <c r="M14" s="139"/>
      <c r="N14" s="139"/>
      <c r="O14" s="139"/>
      <c r="P14" s="139"/>
      <c r="Q14" s="139"/>
      <c r="R14" s="139"/>
    </row>
    <row r="15" spans="1:18" ht="17.399999999999999">
      <c r="C15" s="206" t="s">
        <v>3052</v>
      </c>
      <c r="D15" s="207"/>
      <c r="E15" s="207"/>
      <c r="F15" s="207"/>
      <c r="G15" s="207"/>
      <c r="H15" s="139"/>
      <c r="I15" s="139"/>
      <c r="J15" s="139"/>
      <c r="K15" s="139"/>
      <c r="L15" s="139"/>
      <c r="M15" s="139"/>
      <c r="N15" s="139"/>
      <c r="O15" s="139"/>
      <c r="P15" s="139"/>
      <c r="Q15" s="139"/>
      <c r="R15" s="139"/>
    </row>
    <row r="16" spans="1:18" ht="21.6" customHeight="1">
      <c r="A16" s="198" t="str">
        <f>HYPERLINK("#'GAME &amp; SKILLS SCHEDULE'!A1","VIEW GAME &amp; SKILLS SCHEDULE")</f>
        <v>VIEW GAME &amp; SKILLS SCHEDULE</v>
      </c>
      <c r="B16" s="198"/>
      <c r="C16" s="139"/>
      <c r="D16" s="139"/>
      <c r="E16" s="139"/>
      <c r="F16" s="139"/>
      <c r="G16" s="139"/>
      <c r="H16" s="139"/>
      <c r="I16" s="139"/>
      <c r="J16" s="139"/>
      <c r="K16" s="139"/>
      <c r="L16" s="139"/>
      <c r="M16" s="139"/>
      <c r="N16" s="139"/>
      <c r="O16" s="139"/>
      <c r="P16" s="139"/>
      <c r="Q16" s="139"/>
      <c r="R16" s="139"/>
    </row>
    <row r="17" spans="1:18" ht="21.6" customHeight="1">
      <c r="A17" s="197" t="str">
        <f>HYPERLINK("#'Check-In'!A1","PLAYER/COACH CHECK-IN TIMES")</f>
        <v>PLAYER/COACH CHECK-IN TIMES</v>
      </c>
      <c r="B17" s="197"/>
      <c r="C17" s="139"/>
      <c r="D17" s="139"/>
      <c r="E17" s="139"/>
      <c r="F17" s="139"/>
      <c r="G17" s="139"/>
      <c r="H17" s="139"/>
      <c r="I17" s="139"/>
      <c r="J17" s="139"/>
      <c r="K17" s="139"/>
      <c r="L17" s="139"/>
      <c r="M17" s="139"/>
      <c r="N17" s="139"/>
      <c r="O17" s="139"/>
      <c r="P17" s="139"/>
      <c r="Q17" s="139"/>
      <c r="R17" s="139"/>
    </row>
    <row r="18" spans="1:18" ht="21.6" customHeight="1">
      <c r="A18" s="198" t="str">
        <f>HYPERLINK("#'Rules and Informatioin'!A1","View Rules and Information")</f>
        <v>View Rules and Information</v>
      </c>
      <c r="B18" s="198"/>
      <c r="C18" s="139"/>
      <c r="D18" s="139"/>
      <c r="E18" s="139"/>
      <c r="F18" s="139"/>
      <c r="G18" s="139"/>
      <c r="H18" s="139"/>
      <c r="I18" s="139"/>
      <c r="J18" s="139"/>
      <c r="K18" s="139"/>
      <c r="L18" s="139"/>
      <c r="M18" s="139"/>
      <c r="N18" s="139"/>
      <c r="O18" s="139"/>
      <c r="P18" s="139"/>
      <c r="Q18" s="139"/>
      <c r="R18" s="139"/>
    </row>
    <row r="19" spans="1:18" ht="21.6" customHeight="1">
      <c r="A19" s="197" t="str">
        <f>HYPERLINK("#'Skills Competition'!A1","VIEW SKILLS COMPETITION INFO")</f>
        <v>VIEW SKILLS COMPETITION INFO</v>
      </c>
      <c r="B19" s="197"/>
      <c r="C19" s="139"/>
      <c r="D19" s="139"/>
      <c r="E19" s="139"/>
      <c r="F19" s="139"/>
      <c r="G19" s="139"/>
      <c r="H19" s="139"/>
      <c r="I19" s="139"/>
      <c r="J19" s="139"/>
      <c r="K19" s="139"/>
      <c r="L19" s="139"/>
      <c r="M19" s="139"/>
      <c r="N19" s="139"/>
      <c r="O19" s="139"/>
      <c r="P19" s="139"/>
      <c r="Q19" s="139"/>
      <c r="R19" s="139"/>
    </row>
    <row r="20" spans="1:18" ht="21.6" customHeight="1">
      <c r="A20" s="198" t="str">
        <f>HYPERLINK("#'Map of Complex and Activities'!A1","VIEW Complex Map and Activities")</f>
        <v>VIEW Complex Map and Activities</v>
      </c>
      <c r="B20" s="198"/>
      <c r="C20" s="139"/>
      <c r="D20" s="139"/>
      <c r="E20" s="139"/>
      <c r="F20" s="139"/>
      <c r="G20" s="139"/>
      <c r="H20" s="139"/>
      <c r="I20" s="139"/>
      <c r="J20" s="139"/>
      <c r="K20" s="139"/>
      <c r="L20" s="139"/>
      <c r="M20" s="139"/>
      <c r="N20" s="139"/>
      <c r="O20" s="139"/>
      <c r="P20" s="139"/>
      <c r="Q20" s="139"/>
      <c r="R20" s="139"/>
    </row>
    <row r="21" spans="1:18" ht="21.6" customHeight="1">
      <c r="A21" s="197" t="str">
        <f>HYPERLINK("#'Lunch'!A1","VIEW Lunch Info")</f>
        <v>VIEW Lunch Info</v>
      </c>
      <c r="B21" s="197"/>
      <c r="C21" s="139"/>
      <c r="D21" s="139"/>
      <c r="E21" s="139"/>
      <c r="F21" s="139"/>
      <c r="G21" s="139"/>
      <c r="H21" s="139"/>
      <c r="I21" s="139"/>
      <c r="J21" s="139"/>
      <c r="K21" s="139"/>
      <c r="L21" s="139"/>
      <c r="M21" s="139"/>
      <c r="N21" s="139"/>
      <c r="O21" s="139"/>
      <c r="P21" s="139"/>
      <c r="Q21" s="139"/>
      <c r="R21" s="139"/>
    </row>
    <row r="22" spans="1:18" ht="21.6" customHeight="1">
      <c r="A22" s="198" t="str">
        <f>HYPERLINK("#'FAQ'!A1","VIEW FAQ")</f>
        <v>VIEW FAQ</v>
      </c>
      <c r="B22" s="198"/>
    </row>
  </sheetData>
  <mergeCells count="11">
    <mergeCell ref="A16:B16"/>
    <mergeCell ref="A14:B14"/>
    <mergeCell ref="C14:G14"/>
    <mergeCell ref="C15:G15"/>
    <mergeCell ref="A1:H1"/>
    <mergeCell ref="A21:B21"/>
    <mergeCell ref="A22:B22"/>
    <mergeCell ref="A17:B17"/>
    <mergeCell ref="A18:B18"/>
    <mergeCell ref="A19:B19"/>
    <mergeCell ref="A20:B20"/>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26D55-5825-4F02-AC9A-4177CABC7647}">
  <sheetPr>
    <outlinePr summaryBelow="0" summaryRight="0"/>
  </sheetPr>
  <dimension ref="A1:B991"/>
  <sheetViews>
    <sheetView workbookViewId="0">
      <selection sqref="A1:B1"/>
    </sheetView>
  </sheetViews>
  <sheetFormatPr defaultColWidth="11.3984375" defaultRowHeight="15" customHeight="1"/>
  <cols>
    <col min="1" max="1" width="3.8984375" style="46" customWidth="1"/>
    <col min="2" max="2" width="51.8984375" style="46" customWidth="1"/>
    <col min="3" max="16384" width="11.3984375" style="46"/>
  </cols>
  <sheetData>
    <row r="1" spans="1:2" ht="28.2" customHeight="1">
      <c r="A1" s="301" t="str">
        <f>HYPERLINK("#'Home With Links'!A1","← Back to Home")</f>
        <v>← Back to Home</v>
      </c>
      <c r="B1" s="298"/>
    </row>
    <row r="2" spans="1:2" ht="39" customHeight="1">
      <c r="A2" s="296" t="s">
        <v>3113</v>
      </c>
      <c r="B2" s="297"/>
    </row>
    <row r="3" spans="1:2" ht="82.2" customHeight="1">
      <c r="A3" s="120">
        <v>1</v>
      </c>
      <c r="B3" s="124" t="s">
        <v>3114</v>
      </c>
    </row>
    <row r="4" spans="1:2" ht="31.2">
      <c r="A4" s="121">
        <v>2</v>
      </c>
      <c r="B4" s="123" t="s">
        <v>3115</v>
      </c>
    </row>
    <row r="5" spans="1:2" ht="46.8">
      <c r="A5" s="120">
        <v>3</v>
      </c>
      <c r="B5" s="124" t="s">
        <v>3116</v>
      </c>
    </row>
    <row r="6" spans="1:2" ht="62.4">
      <c r="A6" s="122">
        <v>4</v>
      </c>
      <c r="B6" s="123" t="s">
        <v>3226</v>
      </c>
    </row>
    <row r="7" spans="1:2" ht="53.4" customHeight="1">
      <c r="A7" s="120">
        <v>5</v>
      </c>
      <c r="B7" s="124" t="s">
        <v>3227</v>
      </c>
    </row>
    <row r="8" spans="1:2" ht="31.2">
      <c r="A8" s="122">
        <v>6</v>
      </c>
      <c r="B8" s="123" t="s">
        <v>3117</v>
      </c>
    </row>
    <row r="9" spans="1:2" ht="31.2">
      <c r="A9" s="125">
        <v>8</v>
      </c>
      <c r="B9" s="126" t="s">
        <v>3118</v>
      </c>
    </row>
    <row r="10" spans="1:2" ht="31.2">
      <c r="A10" s="122">
        <v>9</v>
      </c>
      <c r="B10" s="128" t="s">
        <v>3119</v>
      </c>
    </row>
    <row r="11" spans="1:2" ht="129" customHeight="1">
      <c r="A11" s="127">
        <v>10</v>
      </c>
      <c r="B11" s="126" t="s">
        <v>3228</v>
      </c>
    </row>
    <row r="12" spans="1:2" ht="13.8">
      <c r="A12" s="110"/>
    </row>
    <row r="13" spans="1:2" ht="13.8">
      <c r="A13" s="110"/>
    </row>
    <row r="14" spans="1:2" ht="13.8">
      <c r="A14" s="110"/>
    </row>
    <row r="15" spans="1:2" ht="13.8">
      <c r="A15" s="110"/>
    </row>
    <row r="16" spans="1:2" ht="13.8">
      <c r="A16" s="110"/>
    </row>
    <row r="17" spans="1:1" ht="13.8">
      <c r="A17" s="110"/>
    </row>
    <row r="18" spans="1:1" ht="13.8">
      <c r="A18" s="110"/>
    </row>
    <row r="19" spans="1:1" ht="13.8">
      <c r="A19" s="110"/>
    </row>
    <row r="20" spans="1:1" ht="13.8">
      <c r="A20" s="110"/>
    </row>
    <row r="21" spans="1:1" ht="13.8">
      <c r="A21" s="110"/>
    </row>
    <row r="22" spans="1:1" ht="13.8">
      <c r="A22" s="110"/>
    </row>
    <row r="23" spans="1:1" ht="13.8">
      <c r="A23" s="110"/>
    </row>
    <row r="24" spans="1:1" ht="13.8">
      <c r="A24" s="110"/>
    </row>
    <row r="25" spans="1:1" ht="13.8">
      <c r="A25" s="110"/>
    </row>
    <row r="26" spans="1:1" ht="13.8">
      <c r="A26" s="110"/>
    </row>
    <row r="27" spans="1:1" ht="13.8">
      <c r="A27" s="110"/>
    </row>
    <row r="28" spans="1:1" ht="13.8">
      <c r="A28" s="110"/>
    </row>
    <row r="29" spans="1:1" ht="13.8">
      <c r="A29" s="110"/>
    </row>
    <row r="30" spans="1:1" ht="13.8">
      <c r="A30" s="110"/>
    </row>
    <row r="31" spans="1:1" ht="13.8">
      <c r="A31" s="110"/>
    </row>
    <row r="32" spans="1:1" ht="13.8">
      <c r="A32" s="110"/>
    </row>
    <row r="33" spans="1:1" ht="13.8">
      <c r="A33" s="110"/>
    </row>
    <row r="34" spans="1:1" ht="13.8">
      <c r="A34" s="110"/>
    </row>
    <row r="35" spans="1:1" ht="13.8">
      <c r="A35" s="110"/>
    </row>
    <row r="36" spans="1:1" ht="13.8">
      <c r="A36" s="110"/>
    </row>
    <row r="37" spans="1:1" ht="13.8">
      <c r="A37" s="110"/>
    </row>
    <row r="38" spans="1:1" ht="13.8">
      <c r="A38" s="110"/>
    </row>
    <row r="39" spans="1:1" ht="13.8">
      <c r="A39" s="110"/>
    </row>
    <row r="40" spans="1:1" ht="13.8">
      <c r="A40" s="110"/>
    </row>
    <row r="41" spans="1:1" ht="13.8">
      <c r="A41" s="110"/>
    </row>
    <row r="42" spans="1:1" ht="13.8">
      <c r="A42" s="110"/>
    </row>
    <row r="43" spans="1:1" ht="13.8">
      <c r="A43" s="110"/>
    </row>
    <row r="44" spans="1:1" ht="13.8">
      <c r="A44" s="110"/>
    </row>
    <row r="45" spans="1:1" ht="13.8">
      <c r="A45" s="110"/>
    </row>
    <row r="46" spans="1:1" ht="13.8">
      <c r="A46" s="110"/>
    </row>
    <row r="47" spans="1:1" ht="13.8">
      <c r="A47" s="110"/>
    </row>
    <row r="48" spans="1:1" ht="13.8">
      <c r="A48" s="110"/>
    </row>
    <row r="49" spans="1:1" ht="13.8">
      <c r="A49" s="110"/>
    </row>
    <row r="50" spans="1:1" ht="13.8">
      <c r="A50" s="110"/>
    </row>
    <row r="51" spans="1:1" ht="13.8">
      <c r="A51" s="110"/>
    </row>
    <row r="52" spans="1:1" ht="13.8">
      <c r="A52" s="110"/>
    </row>
    <row r="53" spans="1:1" ht="13.8">
      <c r="A53" s="110"/>
    </row>
    <row r="54" spans="1:1" ht="13.8">
      <c r="A54" s="110"/>
    </row>
    <row r="55" spans="1:1" ht="13.8">
      <c r="A55" s="110"/>
    </row>
    <row r="56" spans="1:1" ht="13.8">
      <c r="A56" s="110"/>
    </row>
    <row r="57" spans="1:1" ht="13.8">
      <c r="A57" s="110"/>
    </row>
    <row r="58" spans="1:1" ht="13.8">
      <c r="A58" s="110"/>
    </row>
    <row r="59" spans="1:1" ht="13.8">
      <c r="A59" s="110"/>
    </row>
    <row r="60" spans="1:1" ht="13.8">
      <c r="A60" s="110"/>
    </row>
    <row r="61" spans="1:1" ht="13.8">
      <c r="A61" s="110"/>
    </row>
    <row r="62" spans="1:1" ht="13.8">
      <c r="A62" s="110"/>
    </row>
    <row r="63" spans="1:1" ht="13.8">
      <c r="A63" s="110"/>
    </row>
    <row r="64" spans="1:1" ht="13.8">
      <c r="A64" s="110"/>
    </row>
    <row r="65" spans="1:1" ht="13.8">
      <c r="A65" s="110"/>
    </row>
    <row r="66" spans="1:1" ht="13.8">
      <c r="A66" s="110"/>
    </row>
    <row r="67" spans="1:1" ht="13.8">
      <c r="A67" s="110"/>
    </row>
    <row r="68" spans="1:1" ht="13.8">
      <c r="A68" s="110"/>
    </row>
    <row r="69" spans="1:1" ht="13.8">
      <c r="A69" s="110"/>
    </row>
    <row r="70" spans="1:1" ht="13.8">
      <c r="A70" s="110"/>
    </row>
    <row r="71" spans="1:1" ht="13.8">
      <c r="A71" s="110"/>
    </row>
    <row r="72" spans="1:1" ht="13.8">
      <c r="A72" s="110"/>
    </row>
    <row r="73" spans="1:1" ht="13.8">
      <c r="A73" s="110"/>
    </row>
    <row r="74" spans="1:1" ht="13.8">
      <c r="A74" s="110"/>
    </row>
    <row r="75" spans="1:1" ht="13.8">
      <c r="A75" s="110"/>
    </row>
    <row r="76" spans="1:1" ht="13.8">
      <c r="A76" s="110"/>
    </row>
    <row r="77" spans="1:1" ht="13.8">
      <c r="A77" s="110"/>
    </row>
    <row r="78" spans="1:1" ht="13.8">
      <c r="A78" s="110"/>
    </row>
    <row r="79" spans="1:1" ht="13.8">
      <c r="A79" s="110"/>
    </row>
    <row r="80" spans="1:1" ht="13.8">
      <c r="A80" s="110"/>
    </row>
    <row r="81" spans="1:1" ht="13.8">
      <c r="A81" s="110"/>
    </row>
    <row r="82" spans="1:1" ht="13.8">
      <c r="A82" s="110"/>
    </row>
    <row r="83" spans="1:1" ht="13.8">
      <c r="A83" s="110"/>
    </row>
    <row r="84" spans="1:1" ht="13.8">
      <c r="A84" s="110"/>
    </row>
    <row r="85" spans="1:1" ht="13.8">
      <c r="A85" s="110"/>
    </row>
    <row r="86" spans="1:1" ht="13.8">
      <c r="A86" s="110"/>
    </row>
    <row r="87" spans="1:1" ht="13.8">
      <c r="A87" s="110"/>
    </row>
    <row r="88" spans="1:1" ht="13.8">
      <c r="A88" s="110"/>
    </row>
    <row r="89" spans="1:1" ht="13.8">
      <c r="A89" s="110"/>
    </row>
    <row r="90" spans="1:1" ht="13.8">
      <c r="A90" s="110"/>
    </row>
    <row r="91" spans="1:1" ht="13.8">
      <c r="A91" s="110"/>
    </row>
    <row r="92" spans="1:1" ht="13.8">
      <c r="A92" s="110"/>
    </row>
    <row r="93" spans="1:1" ht="13.8">
      <c r="A93" s="110"/>
    </row>
    <row r="94" spans="1:1" ht="13.8">
      <c r="A94" s="110"/>
    </row>
    <row r="95" spans="1:1" ht="13.8">
      <c r="A95" s="110"/>
    </row>
    <row r="96" spans="1:1" ht="13.8">
      <c r="A96" s="110"/>
    </row>
    <row r="97" spans="1:1" ht="13.8">
      <c r="A97" s="110"/>
    </row>
    <row r="98" spans="1:1" ht="13.8">
      <c r="A98" s="110"/>
    </row>
    <row r="99" spans="1:1" ht="13.8">
      <c r="A99" s="110"/>
    </row>
    <row r="100" spans="1:1" ht="13.8">
      <c r="A100" s="110"/>
    </row>
    <row r="101" spans="1:1" ht="13.8">
      <c r="A101" s="110"/>
    </row>
    <row r="102" spans="1:1" ht="13.8">
      <c r="A102" s="110"/>
    </row>
    <row r="103" spans="1:1" ht="13.8">
      <c r="A103" s="110"/>
    </row>
    <row r="104" spans="1:1" ht="13.8">
      <c r="A104" s="110"/>
    </row>
    <row r="105" spans="1:1" ht="13.8">
      <c r="A105" s="110"/>
    </row>
    <row r="106" spans="1:1" ht="13.8">
      <c r="A106" s="110"/>
    </row>
    <row r="107" spans="1:1" ht="13.8">
      <c r="A107" s="110"/>
    </row>
    <row r="108" spans="1:1" ht="13.8">
      <c r="A108" s="110"/>
    </row>
    <row r="109" spans="1:1" ht="13.8">
      <c r="A109" s="110"/>
    </row>
    <row r="110" spans="1:1" ht="13.8">
      <c r="A110" s="110"/>
    </row>
    <row r="111" spans="1:1" ht="13.8">
      <c r="A111" s="110"/>
    </row>
    <row r="112" spans="1:1" ht="13.8">
      <c r="A112" s="110"/>
    </row>
    <row r="113" spans="1:1" ht="13.8">
      <c r="A113" s="110"/>
    </row>
    <row r="114" spans="1:1" ht="13.8">
      <c r="A114" s="110"/>
    </row>
    <row r="115" spans="1:1" ht="13.8">
      <c r="A115" s="110"/>
    </row>
    <row r="116" spans="1:1" ht="13.8">
      <c r="A116" s="110"/>
    </row>
    <row r="117" spans="1:1" ht="13.8">
      <c r="A117" s="110"/>
    </row>
    <row r="118" spans="1:1" ht="13.8">
      <c r="A118" s="110"/>
    </row>
    <row r="119" spans="1:1" ht="13.8">
      <c r="A119" s="110"/>
    </row>
    <row r="120" spans="1:1" ht="13.8">
      <c r="A120" s="110"/>
    </row>
    <row r="121" spans="1:1" ht="13.8">
      <c r="A121" s="110"/>
    </row>
    <row r="122" spans="1:1" ht="13.8">
      <c r="A122" s="110"/>
    </row>
    <row r="123" spans="1:1" ht="13.8">
      <c r="A123" s="110"/>
    </row>
    <row r="124" spans="1:1" ht="13.8">
      <c r="A124" s="110"/>
    </row>
    <row r="125" spans="1:1" ht="13.8">
      <c r="A125" s="110"/>
    </row>
    <row r="126" spans="1:1" ht="13.8">
      <c r="A126" s="110"/>
    </row>
    <row r="127" spans="1:1" ht="13.8">
      <c r="A127" s="110"/>
    </row>
    <row r="128" spans="1:1" ht="13.8">
      <c r="A128" s="110"/>
    </row>
    <row r="129" spans="1:1" ht="13.8">
      <c r="A129" s="110"/>
    </row>
    <row r="130" spans="1:1" ht="13.8">
      <c r="A130" s="110"/>
    </row>
    <row r="131" spans="1:1" ht="13.8">
      <c r="A131" s="110"/>
    </row>
    <row r="132" spans="1:1" ht="13.8">
      <c r="A132" s="110"/>
    </row>
    <row r="133" spans="1:1" ht="13.8">
      <c r="A133" s="110"/>
    </row>
    <row r="134" spans="1:1" ht="13.8">
      <c r="A134" s="110"/>
    </row>
    <row r="135" spans="1:1" ht="13.8">
      <c r="A135" s="110"/>
    </row>
    <row r="136" spans="1:1" ht="13.8">
      <c r="A136" s="110"/>
    </row>
    <row r="137" spans="1:1" ht="13.8">
      <c r="A137" s="110"/>
    </row>
    <row r="138" spans="1:1" ht="13.8">
      <c r="A138" s="110"/>
    </row>
    <row r="139" spans="1:1" ht="13.8">
      <c r="A139" s="110"/>
    </row>
    <row r="140" spans="1:1" ht="13.8">
      <c r="A140" s="110"/>
    </row>
    <row r="141" spans="1:1" ht="13.8">
      <c r="A141" s="110"/>
    </row>
    <row r="142" spans="1:1" ht="13.8">
      <c r="A142" s="110"/>
    </row>
    <row r="143" spans="1:1" ht="13.8">
      <c r="A143" s="110"/>
    </row>
    <row r="144" spans="1:1" ht="13.8">
      <c r="A144" s="110"/>
    </row>
    <row r="145" spans="1:1" ht="13.8">
      <c r="A145" s="110"/>
    </row>
    <row r="146" spans="1:1" ht="13.8">
      <c r="A146" s="110"/>
    </row>
    <row r="147" spans="1:1" ht="13.8">
      <c r="A147" s="110"/>
    </row>
    <row r="148" spans="1:1" ht="13.8">
      <c r="A148" s="110"/>
    </row>
    <row r="149" spans="1:1" ht="13.8">
      <c r="A149" s="110"/>
    </row>
    <row r="150" spans="1:1" ht="13.8">
      <c r="A150" s="110"/>
    </row>
    <row r="151" spans="1:1" ht="13.8">
      <c r="A151" s="110"/>
    </row>
    <row r="152" spans="1:1" ht="13.8">
      <c r="A152" s="110"/>
    </row>
    <row r="153" spans="1:1" ht="13.8">
      <c r="A153" s="110"/>
    </row>
    <row r="154" spans="1:1" ht="13.8">
      <c r="A154" s="110"/>
    </row>
    <row r="155" spans="1:1" ht="13.8">
      <c r="A155" s="110"/>
    </row>
    <row r="156" spans="1:1" ht="13.8">
      <c r="A156" s="110"/>
    </row>
    <row r="157" spans="1:1" ht="13.8">
      <c r="A157" s="110"/>
    </row>
    <row r="158" spans="1:1" ht="13.8">
      <c r="A158" s="110"/>
    </row>
    <row r="159" spans="1:1" ht="13.8">
      <c r="A159" s="110"/>
    </row>
    <row r="160" spans="1:1" ht="13.8">
      <c r="A160" s="110"/>
    </row>
    <row r="161" spans="1:1" ht="13.8">
      <c r="A161" s="110"/>
    </row>
    <row r="162" spans="1:1" ht="13.8">
      <c r="A162" s="110"/>
    </row>
    <row r="163" spans="1:1" ht="13.8">
      <c r="A163" s="110"/>
    </row>
    <row r="164" spans="1:1" ht="13.8">
      <c r="A164" s="110"/>
    </row>
    <row r="165" spans="1:1" ht="13.8">
      <c r="A165" s="110"/>
    </row>
    <row r="166" spans="1:1" ht="13.8">
      <c r="A166" s="110"/>
    </row>
    <row r="167" spans="1:1" ht="13.8">
      <c r="A167" s="110"/>
    </row>
    <row r="168" spans="1:1" ht="13.8">
      <c r="A168" s="110"/>
    </row>
    <row r="169" spans="1:1" ht="13.8">
      <c r="A169" s="110"/>
    </row>
    <row r="170" spans="1:1" ht="13.8">
      <c r="A170" s="110"/>
    </row>
    <row r="171" spans="1:1" ht="13.8">
      <c r="A171" s="110"/>
    </row>
    <row r="172" spans="1:1" ht="13.8">
      <c r="A172" s="110"/>
    </row>
    <row r="173" spans="1:1" ht="13.8">
      <c r="A173" s="110"/>
    </row>
    <row r="174" spans="1:1" ht="13.8">
      <c r="A174" s="110"/>
    </row>
    <row r="175" spans="1:1" ht="13.8">
      <c r="A175" s="110"/>
    </row>
    <row r="176" spans="1:1" ht="13.8">
      <c r="A176" s="110"/>
    </row>
    <row r="177" spans="1:1" ht="13.8">
      <c r="A177" s="110"/>
    </row>
    <row r="178" spans="1:1" ht="13.8">
      <c r="A178" s="110"/>
    </row>
    <row r="179" spans="1:1" ht="13.8">
      <c r="A179" s="110"/>
    </row>
    <row r="180" spans="1:1" ht="13.8">
      <c r="A180" s="110"/>
    </row>
    <row r="181" spans="1:1" ht="13.8">
      <c r="A181" s="110"/>
    </row>
    <row r="182" spans="1:1" ht="13.8">
      <c r="A182" s="110"/>
    </row>
    <row r="183" spans="1:1" ht="13.8">
      <c r="A183" s="110"/>
    </row>
    <row r="184" spans="1:1" ht="13.8">
      <c r="A184" s="110"/>
    </row>
    <row r="185" spans="1:1" ht="13.8">
      <c r="A185" s="110"/>
    </row>
    <row r="186" spans="1:1" ht="13.8">
      <c r="A186" s="110"/>
    </row>
    <row r="187" spans="1:1" ht="13.8">
      <c r="A187" s="110"/>
    </row>
    <row r="188" spans="1:1" ht="13.8">
      <c r="A188" s="110"/>
    </row>
    <row r="189" spans="1:1" ht="13.8">
      <c r="A189" s="110"/>
    </row>
    <row r="190" spans="1:1" ht="13.8">
      <c r="A190" s="110"/>
    </row>
    <row r="191" spans="1:1" ht="13.8">
      <c r="A191" s="110"/>
    </row>
    <row r="192" spans="1:1" ht="13.8">
      <c r="A192" s="110"/>
    </row>
    <row r="193" spans="1:1" ht="13.8">
      <c r="A193" s="110"/>
    </row>
    <row r="194" spans="1:1" ht="13.8">
      <c r="A194" s="110"/>
    </row>
    <row r="195" spans="1:1" ht="13.8">
      <c r="A195" s="110"/>
    </row>
    <row r="196" spans="1:1" ht="13.8">
      <c r="A196" s="110"/>
    </row>
    <row r="197" spans="1:1" ht="13.8">
      <c r="A197" s="110"/>
    </row>
    <row r="198" spans="1:1" ht="13.8">
      <c r="A198" s="110"/>
    </row>
    <row r="199" spans="1:1" ht="13.8">
      <c r="A199" s="110"/>
    </row>
    <row r="200" spans="1:1" ht="13.8">
      <c r="A200" s="110"/>
    </row>
    <row r="201" spans="1:1" ht="13.8">
      <c r="A201" s="110"/>
    </row>
    <row r="202" spans="1:1" ht="13.8">
      <c r="A202" s="110"/>
    </row>
    <row r="203" spans="1:1" ht="13.8">
      <c r="A203" s="110"/>
    </row>
    <row r="204" spans="1:1" ht="13.8">
      <c r="A204" s="110"/>
    </row>
    <row r="205" spans="1:1" ht="13.8">
      <c r="A205" s="110"/>
    </row>
    <row r="206" spans="1:1" ht="13.8">
      <c r="A206" s="110"/>
    </row>
    <row r="207" spans="1:1" ht="13.8">
      <c r="A207" s="110"/>
    </row>
    <row r="208" spans="1:1" ht="13.8">
      <c r="A208" s="110"/>
    </row>
    <row r="209" spans="1:1" ht="13.8">
      <c r="A209" s="110"/>
    </row>
    <row r="210" spans="1:1" ht="13.8">
      <c r="A210" s="110"/>
    </row>
    <row r="211" spans="1:1" ht="13.8">
      <c r="A211" s="110"/>
    </row>
    <row r="212" spans="1:1" ht="13.8">
      <c r="A212" s="110"/>
    </row>
    <row r="213" spans="1:1" ht="13.8">
      <c r="A213" s="110"/>
    </row>
    <row r="214" spans="1:1" ht="13.8">
      <c r="A214" s="110"/>
    </row>
    <row r="215" spans="1:1" ht="13.8">
      <c r="A215" s="110"/>
    </row>
    <row r="216" spans="1:1" ht="13.8">
      <c r="A216" s="110"/>
    </row>
    <row r="217" spans="1:1" ht="13.8">
      <c r="A217" s="110"/>
    </row>
    <row r="218" spans="1:1" ht="13.8">
      <c r="A218" s="110"/>
    </row>
    <row r="219" spans="1:1" ht="13.8">
      <c r="A219" s="110"/>
    </row>
    <row r="220" spans="1:1" ht="13.8">
      <c r="A220" s="110"/>
    </row>
    <row r="221" spans="1:1" ht="13.8">
      <c r="A221" s="110"/>
    </row>
    <row r="222" spans="1:1" ht="13.8">
      <c r="A222" s="110"/>
    </row>
    <row r="223" spans="1:1" ht="13.8">
      <c r="A223" s="110"/>
    </row>
    <row r="224" spans="1:1" ht="13.8">
      <c r="A224" s="110"/>
    </row>
    <row r="225" spans="1:1" ht="13.8">
      <c r="A225" s="110"/>
    </row>
    <row r="226" spans="1:1" ht="13.8">
      <c r="A226" s="110"/>
    </row>
    <row r="227" spans="1:1" ht="13.8">
      <c r="A227" s="110"/>
    </row>
    <row r="228" spans="1:1" ht="13.8">
      <c r="A228" s="110"/>
    </row>
    <row r="229" spans="1:1" ht="13.8">
      <c r="A229" s="110"/>
    </row>
    <row r="230" spans="1:1" ht="13.8">
      <c r="A230" s="110"/>
    </row>
    <row r="231" spans="1:1" ht="13.8">
      <c r="A231" s="110"/>
    </row>
    <row r="232" spans="1:1" ht="13.8">
      <c r="A232" s="110"/>
    </row>
    <row r="233" spans="1:1" ht="13.8">
      <c r="A233" s="110"/>
    </row>
    <row r="234" spans="1:1" ht="13.8">
      <c r="A234" s="110"/>
    </row>
    <row r="235" spans="1:1" ht="13.8">
      <c r="A235" s="110"/>
    </row>
    <row r="236" spans="1:1" ht="13.8">
      <c r="A236" s="110"/>
    </row>
    <row r="237" spans="1:1" ht="13.8">
      <c r="A237" s="110"/>
    </row>
    <row r="238" spans="1:1" ht="13.8">
      <c r="A238" s="110"/>
    </row>
    <row r="239" spans="1:1" ht="13.8">
      <c r="A239" s="110"/>
    </row>
    <row r="240" spans="1:1" ht="13.8">
      <c r="A240" s="110"/>
    </row>
    <row r="241" spans="1:1" ht="13.8">
      <c r="A241" s="110"/>
    </row>
    <row r="242" spans="1:1" ht="13.8">
      <c r="A242" s="110"/>
    </row>
    <row r="243" spans="1:1" ht="13.8">
      <c r="A243" s="110"/>
    </row>
    <row r="244" spans="1:1" ht="13.8">
      <c r="A244" s="110"/>
    </row>
    <row r="245" spans="1:1" ht="13.8">
      <c r="A245" s="110"/>
    </row>
    <row r="246" spans="1:1" ht="13.8">
      <c r="A246" s="110"/>
    </row>
    <row r="247" spans="1:1" ht="13.8">
      <c r="A247" s="110"/>
    </row>
    <row r="248" spans="1:1" ht="13.8">
      <c r="A248" s="110"/>
    </row>
    <row r="249" spans="1:1" ht="13.8">
      <c r="A249" s="110"/>
    </row>
    <row r="250" spans="1:1" ht="13.8">
      <c r="A250" s="110"/>
    </row>
    <row r="251" spans="1:1" ht="13.8">
      <c r="A251" s="110"/>
    </row>
    <row r="252" spans="1:1" ht="13.8">
      <c r="A252" s="110"/>
    </row>
    <row r="253" spans="1:1" ht="13.8">
      <c r="A253" s="110"/>
    </row>
    <row r="254" spans="1:1" ht="13.8">
      <c r="A254" s="110"/>
    </row>
    <row r="255" spans="1:1" ht="13.8">
      <c r="A255" s="110"/>
    </row>
    <row r="256" spans="1:1" ht="13.8">
      <c r="A256" s="110"/>
    </row>
    <row r="257" spans="1:1" ht="13.8">
      <c r="A257" s="110"/>
    </row>
    <row r="258" spans="1:1" ht="13.8">
      <c r="A258" s="110"/>
    </row>
    <row r="259" spans="1:1" ht="13.8">
      <c r="A259" s="110"/>
    </row>
    <row r="260" spans="1:1" ht="13.8">
      <c r="A260" s="110"/>
    </row>
    <row r="261" spans="1:1" ht="13.8">
      <c r="A261" s="110"/>
    </row>
    <row r="262" spans="1:1" ht="13.8">
      <c r="A262" s="110"/>
    </row>
    <row r="263" spans="1:1" ht="13.8">
      <c r="A263" s="110"/>
    </row>
    <row r="264" spans="1:1" ht="13.8">
      <c r="A264" s="110"/>
    </row>
    <row r="265" spans="1:1" ht="13.8">
      <c r="A265" s="110"/>
    </row>
    <row r="266" spans="1:1" ht="13.8">
      <c r="A266" s="110"/>
    </row>
    <row r="267" spans="1:1" ht="13.8">
      <c r="A267" s="110"/>
    </row>
    <row r="268" spans="1:1" ht="13.8">
      <c r="A268" s="110"/>
    </row>
    <row r="269" spans="1:1" ht="13.8">
      <c r="A269" s="110"/>
    </row>
    <row r="270" spans="1:1" ht="13.8">
      <c r="A270" s="110"/>
    </row>
    <row r="271" spans="1:1" ht="13.8">
      <c r="A271" s="110"/>
    </row>
    <row r="272" spans="1:1" ht="13.8">
      <c r="A272" s="110"/>
    </row>
    <row r="273" spans="1:1" ht="13.8">
      <c r="A273" s="110"/>
    </row>
    <row r="274" spans="1:1" ht="13.8">
      <c r="A274" s="110"/>
    </row>
    <row r="275" spans="1:1" ht="13.8">
      <c r="A275" s="110"/>
    </row>
    <row r="276" spans="1:1" ht="13.8">
      <c r="A276" s="110"/>
    </row>
    <row r="277" spans="1:1" ht="13.8">
      <c r="A277" s="110"/>
    </row>
    <row r="278" spans="1:1" ht="13.8">
      <c r="A278" s="110"/>
    </row>
    <row r="279" spans="1:1" ht="13.8">
      <c r="A279" s="110"/>
    </row>
    <row r="280" spans="1:1" ht="13.8">
      <c r="A280" s="110"/>
    </row>
    <row r="281" spans="1:1" ht="13.8">
      <c r="A281" s="110"/>
    </row>
    <row r="282" spans="1:1" ht="13.8">
      <c r="A282" s="110"/>
    </row>
    <row r="283" spans="1:1" ht="13.8">
      <c r="A283" s="110"/>
    </row>
    <row r="284" spans="1:1" ht="13.8">
      <c r="A284" s="110"/>
    </row>
    <row r="285" spans="1:1" ht="13.8">
      <c r="A285" s="110"/>
    </row>
    <row r="286" spans="1:1" ht="13.8">
      <c r="A286" s="110"/>
    </row>
    <row r="287" spans="1:1" ht="13.8">
      <c r="A287" s="110"/>
    </row>
    <row r="288" spans="1:1" ht="13.8">
      <c r="A288" s="110"/>
    </row>
    <row r="289" spans="1:1" ht="13.8">
      <c r="A289" s="110"/>
    </row>
    <row r="290" spans="1:1" ht="13.8">
      <c r="A290" s="110"/>
    </row>
    <row r="291" spans="1:1" ht="13.8">
      <c r="A291" s="110"/>
    </row>
    <row r="292" spans="1:1" ht="13.8">
      <c r="A292" s="110"/>
    </row>
    <row r="293" spans="1:1" ht="13.8">
      <c r="A293" s="110"/>
    </row>
    <row r="294" spans="1:1" ht="13.8">
      <c r="A294" s="110"/>
    </row>
    <row r="295" spans="1:1" ht="13.8">
      <c r="A295" s="110"/>
    </row>
    <row r="296" spans="1:1" ht="13.8">
      <c r="A296" s="110"/>
    </row>
    <row r="297" spans="1:1" ht="13.8">
      <c r="A297" s="110"/>
    </row>
    <row r="298" spans="1:1" ht="13.8">
      <c r="A298" s="110"/>
    </row>
    <row r="299" spans="1:1" ht="13.8">
      <c r="A299" s="110"/>
    </row>
    <row r="300" spans="1:1" ht="13.8">
      <c r="A300" s="110"/>
    </row>
    <row r="301" spans="1:1" ht="13.8">
      <c r="A301" s="110"/>
    </row>
    <row r="302" spans="1:1" ht="13.8">
      <c r="A302" s="110"/>
    </row>
    <row r="303" spans="1:1" ht="13.8">
      <c r="A303" s="110"/>
    </row>
    <row r="304" spans="1:1" ht="13.8">
      <c r="A304" s="110"/>
    </row>
    <row r="305" spans="1:1" ht="13.8">
      <c r="A305" s="110"/>
    </row>
    <row r="306" spans="1:1" ht="13.8">
      <c r="A306" s="110"/>
    </row>
    <row r="307" spans="1:1" ht="13.8">
      <c r="A307" s="110"/>
    </row>
    <row r="308" spans="1:1" ht="13.8">
      <c r="A308" s="110"/>
    </row>
    <row r="309" spans="1:1" ht="13.8">
      <c r="A309" s="110"/>
    </row>
    <row r="310" spans="1:1" ht="13.8">
      <c r="A310" s="110"/>
    </row>
    <row r="311" spans="1:1" ht="13.8">
      <c r="A311" s="110"/>
    </row>
    <row r="312" spans="1:1" ht="13.8">
      <c r="A312" s="110"/>
    </row>
    <row r="313" spans="1:1" ht="13.8">
      <c r="A313" s="110"/>
    </row>
    <row r="314" spans="1:1" ht="13.8">
      <c r="A314" s="110"/>
    </row>
    <row r="315" spans="1:1" ht="13.8">
      <c r="A315" s="110"/>
    </row>
    <row r="316" spans="1:1" ht="13.8">
      <c r="A316" s="110"/>
    </row>
    <row r="317" spans="1:1" ht="13.8">
      <c r="A317" s="110"/>
    </row>
    <row r="318" spans="1:1" ht="13.8">
      <c r="A318" s="110"/>
    </row>
    <row r="319" spans="1:1" ht="13.8">
      <c r="A319" s="110"/>
    </row>
    <row r="320" spans="1:1" ht="13.8">
      <c r="A320" s="110"/>
    </row>
    <row r="321" spans="1:1" ht="13.8">
      <c r="A321" s="110"/>
    </row>
    <row r="322" spans="1:1" ht="13.8">
      <c r="A322" s="110"/>
    </row>
    <row r="323" spans="1:1" ht="13.8">
      <c r="A323" s="110"/>
    </row>
    <row r="324" spans="1:1" ht="13.8">
      <c r="A324" s="110"/>
    </row>
    <row r="325" spans="1:1" ht="13.8">
      <c r="A325" s="110"/>
    </row>
    <row r="326" spans="1:1" ht="13.8">
      <c r="A326" s="110"/>
    </row>
    <row r="327" spans="1:1" ht="13.8">
      <c r="A327" s="110"/>
    </row>
    <row r="328" spans="1:1" ht="13.8">
      <c r="A328" s="110"/>
    </row>
    <row r="329" spans="1:1" ht="13.8">
      <c r="A329" s="110"/>
    </row>
    <row r="330" spans="1:1" ht="13.8">
      <c r="A330" s="110"/>
    </row>
    <row r="331" spans="1:1" ht="13.8">
      <c r="A331" s="110"/>
    </row>
    <row r="332" spans="1:1" ht="13.8">
      <c r="A332" s="110"/>
    </row>
    <row r="333" spans="1:1" ht="13.8">
      <c r="A333" s="110"/>
    </row>
    <row r="334" spans="1:1" ht="13.8">
      <c r="A334" s="110"/>
    </row>
    <row r="335" spans="1:1" ht="13.8">
      <c r="A335" s="110"/>
    </row>
    <row r="336" spans="1:1" ht="13.8">
      <c r="A336" s="110"/>
    </row>
    <row r="337" spans="1:1" ht="13.8">
      <c r="A337" s="110"/>
    </row>
    <row r="338" spans="1:1" ht="13.8">
      <c r="A338" s="110"/>
    </row>
    <row r="339" spans="1:1" ht="13.8">
      <c r="A339" s="110"/>
    </row>
    <row r="340" spans="1:1" ht="13.8">
      <c r="A340" s="110"/>
    </row>
    <row r="341" spans="1:1" ht="13.8">
      <c r="A341" s="110"/>
    </row>
    <row r="342" spans="1:1" ht="13.8">
      <c r="A342" s="110"/>
    </row>
    <row r="343" spans="1:1" ht="13.8">
      <c r="A343" s="110"/>
    </row>
    <row r="344" spans="1:1" ht="13.8">
      <c r="A344" s="110"/>
    </row>
    <row r="345" spans="1:1" ht="13.8">
      <c r="A345" s="110"/>
    </row>
    <row r="346" spans="1:1" ht="13.8">
      <c r="A346" s="110"/>
    </row>
    <row r="347" spans="1:1" ht="13.8">
      <c r="A347" s="110"/>
    </row>
    <row r="348" spans="1:1" ht="13.8">
      <c r="A348" s="110"/>
    </row>
    <row r="349" spans="1:1" ht="13.8">
      <c r="A349" s="110"/>
    </row>
    <row r="350" spans="1:1" ht="13.8">
      <c r="A350" s="110"/>
    </row>
    <row r="351" spans="1:1" ht="13.8">
      <c r="A351" s="110"/>
    </row>
    <row r="352" spans="1:1" ht="13.8">
      <c r="A352" s="110"/>
    </row>
    <row r="353" spans="1:1" ht="13.8">
      <c r="A353" s="110"/>
    </row>
    <row r="354" spans="1:1" ht="13.8">
      <c r="A354" s="110"/>
    </row>
    <row r="355" spans="1:1" ht="13.8">
      <c r="A355" s="110"/>
    </row>
    <row r="356" spans="1:1" ht="13.8">
      <c r="A356" s="110"/>
    </row>
    <row r="357" spans="1:1" ht="13.8">
      <c r="A357" s="110"/>
    </row>
    <row r="358" spans="1:1" ht="13.8">
      <c r="A358" s="110"/>
    </row>
    <row r="359" spans="1:1" ht="13.8">
      <c r="A359" s="110"/>
    </row>
    <row r="360" spans="1:1" ht="13.8">
      <c r="A360" s="110"/>
    </row>
    <row r="361" spans="1:1" ht="13.8">
      <c r="A361" s="110"/>
    </row>
    <row r="362" spans="1:1" ht="13.8">
      <c r="A362" s="110"/>
    </row>
    <row r="363" spans="1:1" ht="13.8">
      <c r="A363" s="110"/>
    </row>
    <row r="364" spans="1:1" ht="13.8">
      <c r="A364" s="110"/>
    </row>
    <row r="365" spans="1:1" ht="13.8">
      <c r="A365" s="110"/>
    </row>
    <row r="366" spans="1:1" ht="13.8">
      <c r="A366" s="110"/>
    </row>
    <row r="367" spans="1:1" ht="13.8">
      <c r="A367" s="110"/>
    </row>
    <row r="368" spans="1:1" ht="13.8">
      <c r="A368" s="110"/>
    </row>
    <row r="369" spans="1:1" ht="13.8">
      <c r="A369" s="110"/>
    </row>
    <row r="370" spans="1:1" ht="13.8">
      <c r="A370" s="110"/>
    </row>
    <row r="371" spans="1:1" ht="13.8">
      <c r="A371" s="110"/>
    </row>
    <row r="372" spans="1:1" ht="13.8">
      <c r="A372" s="110"/>
    </row>
    <row r="373" spans="1:1" ht="13.8">
      <c r="A373" s="110"/>
    </row>
    <row r="374" spans="1:1" ht="13.8">
      <c r="A374" s="110"/>
    </row>
    <row r="375" spans="1:1" ht="13.8">
      <c r="A375" s="110"/>
    </row>
    <row r="376" spans="1:1" ht="13.8">
      <c r="A376" s="110"/>
    </row>
    <row r="377" spans="1:1" ht="13.8">
      <c r="A377" s="110"/>
    </row>
    <row r="378" spans="1:1" ht="13.8">
      <c r="A378" s="110"/>
    </row>
    <row r="379" spans="1:1" ht="13.8">
      <c r="A379" s="110"/>
    </row>
    <row r="380" spans="1:1" ht="13.8">
      <c r="A380" s="110"/>
    </row>
    <row r="381" spans="1:1" ht="13.8">
      <c r="A381" s="110"/>
    </row>
    <row r="382" spans="1:1" ht="13.8">
      <c r="A382" s="110"/>
    </row>
    <row r="383" spans="1:1" ht="13.8">
      <c r="A383" s="110"/>
    </row>
    <row r="384" spans="1:1" ht="13.8">
      <c r="A384" s="110"/>
    </row>
    <row r="385" spans="1:1" ht="13.8">
      <c r="A385" s="110"/>
    </row>
    <row r="386" spans="1:1" ht="13.8">
      <c r="A386" s="110"/>
    </row>
    <row r="387" spans="1:1" ht="13.8">
      <c r="A387" s="110"/>
    </row>
    <row r="388" spans="1:1" ht="13.8">
      <c r="A388" s="110"/>
    </row>
    <row r="389" spans="1:1" ht="13.8">
      <c r="A389" s="110"/>
    </row>
    <row r="390" spans="1:1" ht="13.8">
      <c r="A390" s="110"/>
    </row>
    <row r="391" spans="1:1" ht="13.8">
      <c r="A391" s="110"/>
    </row>
    <row r="392" spans="1:1" ht="13.8">
      <c r="A392" s="110"/>
    </row>
    <row r="393" spans="1:1" ht="13.8">
      <c r="A393" s="110"/>
    </row>
    <row r="394" spans="1:1" ht="13.8">
      <c r="A394" s="110"/>
    </row>
    <row r="395" spans="1:1" ht="13.8">
      <c r="A395" s="110"/>
    </row>
    <row r="396" spans="1:1" ht="13.8">
      <c r="A396" s="110"/>
    </row>
    <row r="397" spans="1:1" ht="13.8">
      <c r="A397" s="110"/>
    </row>
    <row r="398" spans="1:1" ht="13.8">
      <c r="A398" s="110"/>
    </row>
    <row r="399" spans="1:1" ht="13.8">
      <c r="A399" s="110"/>
    </row>
    <row r="400" spans="1:1" ht="13.8">
      <c r="A400" s="110"/>
    </row>
    <row r="401" spans="1:1" ht="13.8">
      <c r="A401" s="110"/>
    </row>
    <row r="402" spans="1:1" ht="13.8">
      <c r="A402" s="110"/>
    </row>
    <row r="403" spans="1:1" ht="13.8">
      <c r="A403" s="110"/>
    </row>
    <row r="404" spans="1:1" ht="13.8">
      <c r="A404" s="110"/>
    </row>
    <row r="405" spans="1:1" ht="13.8">
      <c r="A405" s="110"/>
    </row>
    <row r="406" spans="1:1" ht="13.8">
      <c r="A406" s="110"/>
    </row>
    <row r="407" spans="1:1" ht="13.8">
      <c r="A407" s="110"/>
    </row>
    <row r="408" spans="1:1" ht="13.8">
      <c r="A408" s="110"/>
    </row>
    <row r="409" spans="1:1" ht="13.8">
      <c r="A409" s="110"/>
    </row>
    <row r="410" spans="1:1" ht="13.8">
      <c r="A410" s="110"/>
    </row>
    <row r="411" spans="1:1" ht="13.8">
      <c r="A411" s="110"/>
    </row>
    <row r="412" spans="1:1" ht="13.8">
      <c r="A412" s="110"/>
    </row>
    <row r="413" spans="1:1" ht="13.8">
      <c r="A413" s="110"/>
    </row>
    <row r="414" spans="1:1" ht="13.8">
      <c r="A414" s="110"/>
    </row>
    <row r="415" spans="1:1" ht="13.8">
      <c r="A415" s="110"/>
    </row>
    <row r="416" spans="1:1" ht="13.8">
      <c r="A416" s="110"/>
    </row>
    <row r="417" spans="1:1" ht="13.8">
      <c r="A417" s="110"/>
    </row>
    <row r="418" spans="1:1" ht="13.8">
      <c r="A418" s="110"/>
    </row>
    <row r="419" spans="1:1" ht="13.8">
      <c r="A419" s="110"/>
    </row>
    <row r="420" spans="1:1" ht="13.8">
      <c r="A420" s="110"/>
    </row>
    <row r="421" spans="1:1" ht="13.8">
      <c r="A421" s="110"/>
    </row>
    <row r="422" spans="1:1" ht="13.8">
      <c r="A422" s="110"/>
    </row>
    <row r="423" spans="1:1" ht="13.8">
      <c r="A423" s="110"/>
    </row>
    <row r="424" spans="1:1" ht="13.8">
      <c r="A424" s="110"/>
    </row>
    <row r="425" spans="1:1" ht="13.8">
      <c r="A425" s="110"/>
    </row>
    <row r="426" spans="1:1" ht="13.8">
      <c r="A426" s="110"/>
    </row>
    <row r="427" spans="1:1" ht="13.8">
      <c r="A427" s="110"/>
    </row>
    <row r="428" spans="1:1" ht="13.8">
      <c r="A428" s="110"/>
    </row>
    <row r="429" spans="1:1" ht="13.8">
      <c r="A429" s="110"/>
    </row>
    <row r="430" spans="1:1" ht="13.8">
      <c r="A430" s="110"/>
    </row>
    <row r="431" spans="1:1" ht="13.8">
      <c r="A431" s="110"/>
    </row>
    <row r="432" spans="1:1" ht="13.8">
      <c r="A432" s="110"/>
    </row>
    <row r="433" spans="1:1" ht="13.8">
      <c r="A433" s="110"/>
    </row>
    <row r="434" spans="1:1" ht="13.8">
      <c r="A434" s="110"/>
    </row>
    <row r="435" spans="1:1" ht="13.8">
      <c r="A435" s="110"/>
    </row>
    <row r="436" spans="1:1" ht="13.8">
      <c r="A436" s="110"/>
    </row>
    <row r="437" spans="1:1" ht="13.8">
      <c r="A437" s="110"/>
    </row>
    <row r="438" spans="1:1" ht="13.8">
      <c r="A438" s="110"/>
    </row>
    <row r="439" spans="1:1" ht="13.8">
      <c r="A439" s="110"/>
    </row>
    <row r="440" spans="1:1" ht="13.8">
      <c r="A440" s="110"/>
    </row>
    <row r="441" spans="1:1" ht="13.8">
      <c r="A441" s="110"/>
    </row>
    <row r="442" spans="1:1" ht="13.8">
      <c r="A442" s="110"/>
    </row>
    <row r="443" spans="1:1" ht="13.8">
      <c r="A443" s="110"/>
    </row>
    <row r="444" spans="1:1" ht="13.8">
      <c r="A444" s="110"/>
    </row>
    <row r="445" spans="1:1" ht="13.8">
      <c r="A445" s="110"/>
    </row>
    <row r="446" spans="1:1" ht="13.8">
      <c r="A446" s="110"/>
    </row>
    <row r="447" spans="1:1" ht="13.8">
      <c r="A447" s="110"/>
    </row>
    <row r="448" spans="1:1" ht="13.8">
      <c r="A448" s="110"/>
    </row>
    <row r="449" spans="1:1" ht="13.8">
      <c r="A449" s="110"/>
    </row>
    <row r="450" spans="1:1" ht="13.8">
      <c r="A450" s="110"/>
    </row>
    <row r="451" spans="1:1" ht="13.8">
      <c r="A451" s="110"/>
    </row>
    <row r="452" spans="1:1" ht="13.8">
      <c r="A452" s="110"/>
    </row>
    <row r="453" spans="1:1" ht="13.8">
      <c r="A453" s="110"/>
    </row>
    <row r="454" spans="1:1" ht="13.8">
      <c r="A454" s="110"/>
    </row>
    <row r="455" spans="1:1" ht="13.8">
      <c r="A455" s="110"/>
    </row>
    <row r="456" spans="1:1" ht="13.8">
      <c r="A456" s="110"/>
    </row>
    <row r="457" spans="1:1" ht="13.8">
      <c r="A457" s="110"/>
    </row>
    <row r="458" spans="1:1" ht="13.8">
      <c r="A458" s="110"/>
    </row>
    <row r="459" spans="1:1" ht="13.8">
      <c r="A459" s="110"/>
    </row>
    <row r="460" spans="1:1" ht="13.8">
      <c r="A460" s="110"/>
    </row>
    <row r="461" spans="1:1" ht="13.8">
      <c r="A461" s="110"/>
    </row>
    <row r="462" spans="1:1" ht="13.8">
      <c r="A462" s="110"/>
    </row>
    <row r="463" spans="1:1" ht="13.8">
      <c r="A463" s="110"/>
    </row>
    <row r="464" spans="1:1" ht="13.8">
      <c r="A464" s="110"/>
    </row>
    <row r="465" spans="1:1" ht="13.8">
      <c r="A465" s="110"/>
    </row>
    <row r="466" spans="1:1" ht="13.8">
      <c r="A466" s="110"/>
    </row>
    <row r="467" spans="1:1" ht="13.8">
      <c r="A467" s="110"/>
    </row>
    <row r="468" spans="1:1" ht="13.8">
      <c r="A468" s="110"/>
    </row>
    <row r="469" spans="1:1" ht="13.8">
      <c r="A469" s="110"/>
    </row>
    <row r="470" spans="1:1" ht="13.8">
      <c r="A470" s="110"/>
    </row>
    <row r="471" spans="1:1" ht="13.8">
      <c r="A471" s="110"/>
    </row>
    <row r="472" spans="1:1" ht="13.8">
      <c r="A472" s="110"/>
    </row>
    <row r="473" spans="1:1" ht="13.8">
      <c r="A473" s="110"/>
    </row>
    <row r="474" spans="1:1" ht="13.8">
      <c r="A474" s="110"/>
    </row>
    <row r="475" spans="1:1" ht="13.8">
      <c r="A475" s="110"/>
    </row>
    <row r="476" spans="1:1" ht="13.8">
      <c r="A476" s="110"/>
    </row>
    <row r="477" spans="1:1" ht="13.8">
      <c r="A477" s="110"/>
    </row>
    <row r="478" spans="1:1" ht="13.8">
      <c r="A478" s="110"/>
    </row>
    <row r="479" spans="1:1" ht="13.8">
      <c r="A479" s="110"/>
    </row>
    <row r="480" spans="1:1" ht="13.8">
      <c r="A480" s="110"/>
    </row>
    <row r="481" spans="1:1" ht="13.8">
      <c r="A481" s="110"/>
    </row>
    <row r="482" spans="1:1" ht="13.8">
      <c r="A482" s="110"/>
    </row>
    <row r="483" spans="1:1" ht="13.8">
      <c r="A483" s="110"/>
    </row>
    <row r="484" spans="1:1" ht="13.8">
      <c r="A484" s="110"/>
    </row>
    <row r="485" spans="1:1" ht="13.8">
      <c r="A485" s="110"/>
    </row>
    <row r="486" spans="1:1" ht="13.8">
      <c r="A486" s="110"/>
    </row>
    <row r="487" spans="1:1" ht="13.8">
      <c r="A487" s="110"/>
    </row>
    <row r="488" spans="1:1" ht="13.8">
      <c r="A488" s="110"/>
    </row>
    <row r="489" spans="1:1" ht="13.8">
      <c r="A489" s="110"/>
    </row>
    <row r="490" spans="1:1" ht="13.8">
      <c r="A490" s="110"/>
    </row>
    <row r="491" spans="1:1" ht="13.8">
      <c r="A491" s="110"/>
    </row>
    <row r="492" spans="1:1" ht="13.8">
      <c r="A492" s="110"/>
    </row>
    <row r="493" spans="1:1" ht="13.8">
      <c r="A493" s="110"/>
    </row>
    <row r="494" spans="1:1" ht="13.8">
      <c r="A494" s="110"/>
    </row>
    <row r="495" spans="1:1" ht="13.8">
      <c r="A495" s="110"/>
    </row>
    <row r="496" spans="1:1" ht="13.8">
      <c r="A496" s="110"/>
    </row>
    <row r="497" spans="1:1" ht="13.8">
      <c r="A497" s="110"/>
    </row>
    <row r="498" spans="1:1" ht="13.8">
      <c r="A498" s="110"/>
    </row>
    <row r="499" spans="1:1" ht="13.8">
      <c r="A499" s="110"/>
    </row>
    <row r="500" spans="1:1" ht="13.8">
      <c r="A500" s="110"/>
    </row>
    <row r="501" spans="1:1" ht="13.8">
      <c r="A501" s="110"/>
    </row>
    <row r="502" spans="1:1" ht="13.8">
      <c r="A502" s="110"/>
    </row>
    <row r="503" spans="1:1" ht="13.8">
      <c r="A503" s="110"/>
    </row>
    <row r="504" spans="1:1" ht="13.8">
      <c r="A504" s="110"/>
    </row>
    <row r="505" spans="1:1" ht="13.8">
      <c r="A505" s="110"/>
    </row>
    <row r="506" spans="1:1" ht="13.8">
      <c r="A506" s="110"/>
    </row>
    <row r="507" spans="1:1" ht="13.8">
      <c r="A507" s="110"/>
    </row>
    <row r="508" spans="1:1" ht="13.8">
      <c r="A508" s="110"/>
    </row>
    <row r="509" spans="1:1" ht="13.8">
      <c r="A509" s="110"/>
    </row>
    <row r="510" spans="1:1" ht="13.8">
      <c r="A510" s="110"/>
    </row>
    <row r="511" spans="1:1" ht="13.8">
      <c r="A511" s="110"/>
    </row>
    <row r="512" spans="1:1" ht="13.8">
      <c r="A512" s="110"/>
    </row>
    <row r="513" spans="1:1" ht="13.8">
      <c r="A513" s="110"/>
    </row>
    <row r="514" spans="1:1" ht="13.8">
      <c r="A514" s="110"/>
    </row>
    <row r="515" spans="1:1" ht="13.8">
      <c r="A515" s="110"/>
    </row>
    <row r="516" spans="1:1" ht="13.8">
      <c r="A516" s="110"/>
    </row>
    <row r="517" spans="1:1" ht="13.8">
      <c r="A517" s="110"/>
    </row>
    <row r="518" spans="1:1" ht="13.8">
      <c r="A518" s="110"/>
    </row>
    <row r="519" spans="1:1" ht="13.8">
      <c r="A519" s="110"/>
    </row>
    <row r="520" spans="1:1" ht="13.8">
      <c r="A520" s="110"/>
    </row>
    <row r="521" spans="1:1" ht="13.8">
      <c r="A521" s="110"/>
    </row>
    <row r="522" spans="1:1" ht="13.8">
      <c r="A522" s="110"/>
    </row>
    <row r="523" spans="1:1" ht="13.8">
      <c r="A523" s="110"/>
    </row>
    <row r="524" spans="1:1" ht="13.8">
      <c r="A524" s="110"/>
    </row>
    <row r="525" spans="1:1" ht="13.8">
      <c r="A525" s="110"/>
    </row>
    <row r="526" spans="1:1" ht="13.8">
      <c r="A526" s="110"/>
    </row>
    <row r="527" spans="1:1" ht="13.8">
      <c r="A527" s="110"/>
    </row>
    <row r="528" spans="1:1" ht="13.8">
      <c r="A528" s="110"/>
    </row>
    <row r="529" spans="1:1" ht="13.8">
      <c r="A529" s="110"/>
    </row>
    <row r="530" spans="1:1" ht="13.8">
      <c r="A530" s="110"/>
    </row>
    <row r="531" spans="1:1" ht="13.8">
      <c r="A531" s="110"/>
    </row>
    <row r="532" spans="1:1" ht="13.8">
      <c r="A532" s="110"/>
    </row>
    <row r="533" spans="1:1" ht="13.8">
      <c r="A533" s="110"/>
    </row>
    <row r="534" spans="1:1" ht="13.8">
      <c r="A534" s="110"/>
    </row>
    <row r="535" spans="1:1" ht="13.8">
      <c r="A535" s="110"/>
    </row>
    <row r="536" spans="1:1" ht="13.8">
      <c r="A536" s="110"/>
    </row>
    <row r="537" spans="1:1" ht="13.8">
      <c r="A537" s="110"/>
    </row>
    <row r="538" spans="1:1" ht="13.8">
      <c r="A538" s="110"/>
    </row>
    <row r="539" spans="1:1" ht="13.8">
      <c r="A539" s="110"/>
    </row>
    <row r="540" spans="1:1" ht="13.8">
      <c r="A540" s="110"/>
    </row>
    <row r="541" spans="1:1" ht="13.8">
      <c r="A541" s="110"/>
    </row>
    <row r="542" spans="1:1" ht="13.8">
      <c r="A542" s="110"/>
    </row>
    <row r="543" spans="1:1" ht="13.8">
      <c r="A543" s="110"/>
    </row>
    <row r="544" spans="1:1" ht="13.8">
      <c r="A544" s="110"/>
    </row>
    <row r="545" spans="1:1" ht="13.8">
      <c r="A545" s="110"/>
    </row>
    <row r="546" spans="1:1" ht="13.8">
      <c r="A546" s="110"/>
    </row>
    <row r="547" spans="1:1" ht="13.8">
      <c r="A547" s="110"/>
    </row>
    <row r="548" spans="1:1" ht="13.8">
      <c r="A548" s="110"/>
    </row>
    <row r="549" spans="1:1" ht="13.8">
      <c r="A549" s="110"/>
    </row>
    <row r="550" spans="1:1" ht="13.8">
      <c r="A550" s="110"/>
    </row>
    <row r="551" spans="1:1" ht="13.8">
      <c r="A551" s="110"/>
    </row>
    <row r="552" spans="1:1" ht="13.8">
      <c r="A552" s="110"/>
    </row>
    <row r="553" spans="1:1" ht="13.8">
      <c r="A553" s="110"/>
    </row>
    <row r="554" spans="1:1" ht="13.8">
      <c r="A554" s="110"/>
    </row>
    <row r="555" spans="1:1" ht="13.8">
      <c r="A555" s="110"/>
    </row>
    <row r="556" spans="1:1" ht="13.8">
      <c r="A556" s="110"/>
    </row>
    <row r="557" spans="1:1" ht="13.8">
      <c r="A557" s="110"/>
    </row>
    <row r="558" spans="1:1" ht="13.8">
      <c r="A558" s="110"/>
    </row>
    <row r="559" spans="1:1" ht="13.8">
      <c r="A559" s="110"/>
    </row>
    <row r="560" spans="1:1" ht="13.8">
      <c r="A560" s="110"/>
    </row>
    <row r="561" spans="1:1" ht="13.8">
      <c r="A561" s="110"/>
    </row>
    <row r="562" spans="1:1" ht="13.8">
      <c r="A562" s="110"/>
    </row>
    <row r="563" spans="1:1" ht="13.8">
      <c r="A563" s="110"/>
    </row>
    <row r="564" spans="1:1" ht="13.8">
      <c r="A564" s="110"/>
    </row>
    <row r="565" spans="1:1" ht="13.8">
      <c r="A565" s="110"/>
    </row>
    <row r="566" spans="1:1" ht="13.8">
      <c r="A566" s="110"/>
    </row>
    <row r="567" spans="1:1" ht="13.8">
      <c r="A567" s="110"/>
    </row>
    <row r="568" spans="1:1" ht="13.8">
      <c r="A568" s="110"/>
    </row>
    <row r="569" spans="1:1" ht="13.8">
      <c r="A569" s="110"/>
    </row>
    <row r="570" spans="1:1" ht="13.8">
      <c r="A570" s="110"/>
    </row>
    <row r="571" spans="1:1" ht="13.8">
      <c r="A571" s="110"/>
    </row>
    <row r="572" spans="1:1" ht="13.8">
      <c r="A572" s="110"/>
    </row>
    <row r="573" spans="1:1" ht="13.8">
      <c r="A573" s="110"/>
    </row>
    <row r="574" spans="1:1" ht="13.8">
      <c r="A574" s="110"/>
    </row>
    <row r="575" spans="1:1" ht="13.8">
      <c r="A575" s="110"/>
    </row>
    <row r="576" spans="1:1" ht="13.8">
      <c r="A576" s="110"/>
    </row>
    <row r="577" spans="1:1" ht="13.8">
      <c r="A577" s="110"/>
    </row>
    <row r="578" spans="1:1" ht="13.8">
      <c r="A578" s="110"/>
    </row>
    <row r="579" spans="1:1" ht="13.8">
      <c r="A579" s="110"/>
    </row>
    <row r="580" spans="1:1" ht="13.8">
      <c r="A580" s="110"/>
    </row>
    <row r="581" spans="1:1" ht="13.8">
      <c r="A581" s="110"/>
    </row>
    <row r="582" spans="1:1" ht="13.8">
      <c r="A582" s="110"/>
    </row>
    <row r="583" spans="1:1" ht="13.8">
      <c r="A583" s="110"/>
    </row>
    <row r="584" spans="1:1" ht="13.8">
      <c r="A584" s="110"/>
    </row>
    <row r="585" spans="1:1" ht="13.8">
      <c r="A585" s="110"/>
    </row>
    <row r="586" spans="1:1" ht="13.8">
      <c r="A586" s="110"/>
    </row>
    <row r="587" spans="1:1" ht="13.8">
      <c r="A587" s="110"/>
    </row>
    <row r="588" spans="1:1" ht="13.8">
      <c r="A588" s="110"/>
    </row>
    <row r="589" spans="1:1" ht="13.8">
      <c r="A589" s="110"/>
    </row>
    <row r="590" spans="1:1" ht="13.8">
      <c r="A590" s="110"/>
    </row>
    <row r="591" spans="1:1" ht="13.8">
      <c r="A591" s="110"/>
    </row>
    <row r="592" spans="1:1" ht="13.8">
      <c r="A592" s="110"/>
    </row>
    <row r="593" spans="1:1" ht="13.8">
      <c r="A593" s="110"/>
    </row>
    <row r="594" spans="1:1" ht="13.8">
      <c r="A594" s="110"/>
    </row>
    <row r="595" spans="1:1" ht="13.8">
      <c r="A595" s="110"/>
    </row>
    <row r="596" spans="1:1" ht="13.8">
      <c r="A596" s="110"/>
    </row>
    <row r="597" spans="1:1" ht="13.8">
      <c r="A597" s="110"/>
    </row>
    <row r="598" spans="1:1" ht="13.8">
      <c r="A598" s="110"/>
    </row>
    <row r="599" spans="1:1" ht="13.8">
      <c r="A599" s="110"/>
    </row>
    <row r="600" spans="1:1" ht="13.8">
      <c r="A600" s="110"/>
    </row>
    <row r="601" spans="1:1" ht="13.8">
      <c r="A601" s="110"/>
    </row>
    <row r="602" spans="1:1" ht="13.8">
      <c r="A602" s="110"/>
    </row>
    <row r="603" spans="1:1" ht="13.8">
      <c r="A603" s="110"/>
    </row>
    <row r="604" spans="1:1" ht="13.8">
      <c r="A604" s="110"/>
    </row>
    <row r="605" spans="1:1" ht="13.8">
      <c r="A605" s="110"/>
    </row>
    <row r="606" spans="1:1" ht="13.8">
      <c r="A606" s="110"/>
    </row>
    <row r="607" spans="1:1" ht="13.8">
      <c r="A607" s="110"/>
    </row>
    <row r="608" spans="1:1" ht="13.8">
      <c r="A608" s="110"/>
    </row>
    <row r="609" spans="1:1" ht="13.8">
      <c r="A609" s="110"/>
    </row>
    <row r="610" spans="1:1" ht="13.8">
      <c r="A610" s="110"/>
    </row>
    <row r="611" spans="1:1" ht="13.8">
      <c r="A611" s="110"/>
    </row>
    <row r="612" spans="1:1" ht="13.8">
      <c r="A612" s="110"/>
    </row>
    <row r="613" spans="1:1" ht="13.8">
      <c r="A613" s="110"/>
    </row>
    <row r="614" spans="1:1" ht="13.8">
      <c r="A614" s="110"/>
    </row>
    <row r="615" spans="1:1" ht="13.8">
      <c r="A615" s="110"/>
    </row>
    <row r="616" spans="1:1" ht="13.8">
      <c r="A616" s="110"/>
    </row>
    <row r="617" spans="1:1" ht="13.8">
      <c r="A617" s="110"/>
    </row>
    <row r="618" spans="1:1" ht="13.8">
      <c r="A618" s="110"/>
    </row>
    <row r="619" spans="1:1" ht="13.8">
      <c r="A619" s="110"/>
    </row>
    <row r="620" spans="1:1" ht="13.8">
      <c r="A620" s="110"/>
    </row>
    <row r="621" spans="1:1" ht="13.8">
      <c r="A621" s="110"/>
    </row>
    <row r="622" spans="1:1" ht="13.8">
      <c r="A622" s="110"/>
    </row>
    <row r="623" spans="1:1" ht="13.8">
      <c r="A623" s="110"/>
    </row>
    <row r="624" spans="1:1" ht="13.8">
      <c r="A624" s="110"/>
    </row>
    <row r="625" spans="1:1" ht="13.8">
      <c r="A625" s="110"/>
    </row>
    <row r="626" spans="1:1" ht="13.8">
      <c r="A626" s="110"/>
    </row>
    <row r="627" spans="1:1" ht="13.8">
      <c r="A627" s="110"/>
    </row>
    <row r="628" spans="1:1" ht="13.8">
      <c r="A628" s="110"/>
    </row>
    <row r="629" spans="1:1" ht="13.8">
      <c r="A629" s="110"/>
    </row>
    <row r="630" spans="1:1" ht="13.8">
      <c r="A630" s="110"/>
    </row>
    <row r="631" spans="1:1" ht="13.8">
      <c r="A631" s="110"/>
    </row>
    <row r="632" spans="1:1" ht="13.8">
      <c r="A632" s="110"/>
    </row>
    <row r="633" spans="1:1" ht="13.8">
      <c r="A633" s="110"/>
    </row>
    <row r="634" spans="1:1" ht="13.8">
      <c r="A634" s="110"/>
    </row>
    <row r="635" spans="1:1" ht="13.8">
      <c r="A635" s="110"/>
    </row>
    <row r="636" spans="1:1" ht="13.8">
      <c r="A636" s="110"/>
    </row>
    <row r="637" spans="1:1" ht="13.8">
      <c r="A637" s="110"/>
    </row>
    <row r="638" spans="1:1" ht="13.8">
      <c r="A638" s="110"/>
    </row>
    <row r="639" spans="1:1" ht="13.8">
      <c r="A639" s="110"/>
    </row>
    <row r="640" spans="1:1" ht="13.8">
      <c r="A640" s="110"/>
    </row>
    <row r="641" spans="1:1" ht="13.8">
      <c r="A641" s="110"/>
    </row>
    <row r="642" spans="1:1" ht="13.8">
      <c r="A642" s="110"/>
    </row>
    <row r="643" spans="1:1" ht="13.8">
      <c r="A643" s="110"/>
    </row>
    <row r="644" spans="1:1" ht="13.8">
      <c r="A644" s="110"/>
    </row>
    <row r="645" spans="1:1" ht="13.8">
      <c r="A645" s="110"/>
    </row>
    <row r="646" spans="1:1" ht="13.8">
      <c r="A646" s="110"/>
    </row>
    <row r="647" spans="1:1" ht="13.8">
      <c r="A647" s="110"/>
    </row>
    <row r="648" spans="1:1" ht="13.8">
      <c r="A648" s="110"/>
    </row>
    <row r="649" spans="1:1" ht="13.8">
      <c r="A649" s="110"/>
    </row>
    <row r="650" spans="1:1" ht="13.8">
      <c r="A650" s="110"/>
    </row>
    <row r="651" spans="1:1" ht="13.8">
      <c r="A651" s="110"/>
    </row>
    <row r="652" spans="1:1" ht="13.8">
      <c r="A652" s="110"/>
    </row>
    <row r="653" spans="1:1" ht="13.8">
      <c r="A653" s="110"/>
    </row>
    <row r="654" spans="1:1" ht="13.8">
      <c r="A654" s="110"/>
    </row>
    <row r="655" spans="1:1" ht="13.8">
      <c r="A655" s="110"/>
    </row>
    <row r="656" spans="1:1" ht="13.8">
      <c r="A656" s="110"/>
    </row>
    <row r="657" spans="1:1" ht="13.8">
      <c r="A657" s="110"/>
    </row>
    <row r="658" spans="1:1" ht="13.8">
      <c r="A658" s="110"/>
    </row>
    <row r="659" spans="1:1" ht="13.8">
      <c r="A659" s="110"/>
    </row>
    <row r="660" spans="1:1" ht="13.8">
      <c r="A660" s="110"/>
    </row>
    <row r="661" spans="1:1" ht="13.8">
      <c r="A661" s="110"/>
    </row>
    <row r="662" spans="1:1" ht="13.8">
      <c r="A662" s="110"/>
    </row>
    <row r="663" spans="1:1" ht="13.8">
      <c r="A663" s="110"/>
    </row>
    <row r="664" spans="1:1" ht="13.8">
      <c r="A664" s="110"/>
    </row>
    <row r="665" spans="1:1" ht="13.8">
      <c r="A665" s="110"/>
    </row>
    <row r="666" spans="1:1" ht="13.8">
      <c r="A666" s="110"/>
    </row>
    <row r="667" spans="1:1" ht="13.8">
      <c r="A667" s="110"/>
    </row>
    <row r="668" spans="1:1" ht="13.8">
      <c r="A668" s="110"/>
    </row>
    <row r="669" spans="1:1" ht="13.8">
      <c r="A669" s="110"/>
    </row>
    <row r="670" spans="1:1" ht="13.8">
      <c r="A670" s="110"/>
    </row>
    <row r="671" spans="1:1" ht="13.8">
      <c r="A671" s="110"/>
    </row>
    <row r="672" spans="1:1" ht="13.8">
      <c r="A672" s="110"/>
    </row>
    <row r="673" spans="1:1" ht="13.8">
      <c r="A673" s="110"/>
    </row>
    <row r="674" spans="1:1" ht="13.8">
      <c r="A674" s="110"/>
    </row>
    <row r="675" spans="1:1" ht="13.8">
      <c r="A675" s="110"/>
    </row>
    <row r="676" spans="1:1" ht="13.8">
      <c r="A676" s="110"/>
    </row>
    <row r="677" spans="1:1" ht="13.8">
      <c r="A677" s="110"/>
    </row>
    <row r="678" spans="1:1" ht="13.8">
      <c r="A678" s="110"/>
    </row>
    <row r="679" spans="1:1" ht="13.8">
      <c r="A679" s="110"/>
    </row>
    <row r="680" spans="1:1" ht="13.8">
      <c r="A680" s="110"/>
    </row>
    <row r="681" spans="1:1" ht="13.8">
      <c r="A681" s="110"/>
    </row>
    <row r="682" spans="1:1" ht="13.8">
      <c r="A682" s="110"/>
    </row>
    <row r="683" spans="1:1" ht="13.8">
      <c r="A683" s="110"/>
    </row>
    <row r="684" spans="1:1" ht="13.8">
      <c r="A684" s="110"/>
    </row>
    <row r="685" spans="1:1" ht="13.8">
      <c r="A685" s="110"/>
    </row>
    <row r="686" spans="1:1" ht="13.8">
      <c r="A686" s="110"/>
    </row>
    <row r="687" spans="1:1" ht="13.8">
      <c r="A687" s="110"/>
    </row>
    <row r="688" spans="1:1" ht="13.8">
      <c r="A688" s="110"/>
    </row>
    <row r="689" spans="1:1" ht="13.8">
      <c r="A689" s="110"/>
    </row>
    <row r="690" spans="1:1" ht="13.8">
      <c r="A690" s="110"/>
    </row>
    <row r="691" spans="1:1" ht="13.8">
      <c r="A691" s="110"/>
    </row>
    <row r="692" spans="1:1" ht="13.8">
      <c r="A692" s="110"/>
    </row>
    <row r="693" spans="1:1" ht="13.8">
      <c r="A693" s="110"/>
    </row>
    <row r="694" spans="1:1" ht="13.8">
      <c r="A694" s="110"/>
    </row>
    <row r="695" spans="1:1" ht="13.8">
      <c r="A695" s="110"/>
    </row>
    <row r="696" spans="1:1" ht="13.8">
      <c r="A696" s="110"/>
    </row>
    <row r="697" spans="1:1" ht="13.8">
      <c r="A697" s="110"/>
    </row>
    <row r="698" spans="1:1" ht="13.8">
      <c r="A698" s="110"/>
    </row>
    <row r="699" spans="1:1" ht="13.8">
      <c r="A699" s="110"/>
    </row>
    <row r="700" spans="1:1" ht="13.8">
      <c r="A700" s="110"/>
    </row>
    <row r="701" spans="1:1" ht="13.8">
      <c r="A701" s="110"/>
    </row>
    <row r="702" spans="1:1" ht="13.8">
      <c r="A702" s="110"/>
    </row>
    <row r="703" spans="1:1" ht="13.8">
      <c r="A703" s="110"/>
    </row>
    <row r="704" spans="1:1" ht="13.8">
      <c r="A704" s="110"/>
    </row>
    <row r="705" spans="1:1" ht="13.8">
      <c r="A705" s="110"/>
    </row>
    <row r="706" spans="1:1" ht="13.8">
      <c r="A706" s="110"/>
    </row>
    <row r="707" spans="1:1" ht="13.8">
      <c r="A707" s="110"/>
    </row>
    <row r="708" spans="1:1" ht="13.8">
      <c r="A708" s="110"/>
    </row>
    <row r="709" spans="1:1" ht="13.8">
      <c r="A709" s="110"/>
    </row>
    <row r="710" spans="1:1" ht="13.8">
      <c r="A710" s="110"/>
    </row>
    <row r="711" spans="1:1" ht="13.8">
      <c r="A711" s="110"/>
    </row>
    <row r="712" spans="1:1" ht="13.8">
      <c r="A712" s="110"/>
    </row>
    <row r="713" spans="1:1" ht="13.8">
      <c r="A713" s="110"/>
    </row>
    <row r="714" spans="1:1" ht="13.8">
      <c r="A714" s="110"/>
    </row>
    <row r="715" spans="1:1" ht="13.8">
      <c r="A715" s="110"/>
    </row>
    <row r="716" spans="1:1" ht="13.8">
      <c r="A716" s="110"/>
    </row>
    <row r="717" spans="1:1" ht="13.8">
      <c r="A717" s="110"/>
    </row>
    <row r="718" spans="1:1" ht="13.8">
      <c r="A718" s="110"/>
    </row>
    <row r="719" spans="1:1" ht="13.8">
      <c r="A719" s="110"/>
    </row>
    <row r="720" spans="1:1" ht="13.8">
      <c r="A720" s="110"/>
    </row>
    <row r="721" spans="1:1" ht="13.8">
      <c r="A721" s="110"/>
    </row>
    <row r="722" spans="1:1" ht="13.8">
      <c r="A722" s="110"/>
    </row>
    <row r="723" spans="1:1" ht="13.8">
      <c r="A723" s="110"/>
    </row>
    <row r="724" spans="1:1" ht="13.8">
      <c r="A724" s="110"/>
    </row>
    <row r="725" spans="1:1" ht="13.8">
      <c r="A725" s="110"/>
    </row>
    <row r="726" spans="1:1" ht="13.8">
      <c r="A726" s="110"/>
    </row>
    <row r="727" spans="1:1" ht="13.8">
      <c r="A727" s="110"/>
    </row>
    <row r="728" spans="1:1" ht="13.8">
      <c r="A728" s="110"/>
    </row>
    <row r="729" spans="1:1" ht="13.8">
      <c r="A729" s="110"/>
    </row>
    <row r="730" spans="1:1" ht="13.8">
      <c r="A730" s="110"/>
    </row>
    <row r="731" spans="1:1" ht="13.8">
      <c r="A731" s="110"/>
    </row>
    <row r="732" spans="1:1" ht="13.8">
      <c r="A732" s="110"/>
    </row>
    <row r="733" spans="1:1" ht="13.8">
      <c r="A733" s="110"/>
    </row>
    <row r="734" spans="1:1" ht="13.8">
      <c r="A734" s="110"/>
    </row>
    <row r="735" spans="1:1" ht="13.8">
      <c r="A735" s="110"/>
    </row>
    <row r="736" spans="1:1" ht="13.8">
      <c r="A736" s="110"/>
    </row>
    <row r="737" spans="1:1" ht="13.8">
      <c r="A737" s="110"/>
    </row>
    <row r="738" spans="1:1" ht="13.8">
      <c r="A738" s="110"/>
    </row>
    <row r="739" spans="1:1" ht="13.8">
      <c r="A739" s="110"/>
    </row>
    <row r="740" spans="1:1" ht="13.8">
      <c r="A740" s="110"/>
    </row>
    <row r="741" spans="1:1" ht="13.8">
      <c r="A741" s="110"/>
    </row>
    <row r="742" spans="1:1" ht="13.8">
      <c r="A742" s="110"/>
    </row>
    <row r="743" spans="1:1" ht="13.8">
      <c r="A743" s="110"/>
    </row>
    <row r="744" spans="1:1" ht="13.8">
      <c r="A744" s="110"/>
    </row>
    <row r="745" spans="1:1" ht="13.8">
      <c r="A745" s="110"/>
    </row>
    <row r="746" spans="1:1" ht="13.8">
      <c r="A746" s="110"/>
    </row>
    <row r="747" spans="1:1" ht="13.8">
      <c r="A747" s="110"/>
    </row>
    <row r="748" spans="1:1" ht="13.8">
      <c r="A748" s="110"/>
    </row>
    <row r="749" spans="1:1" ht="13.8">
      <c r="A749" s="110"/>
    </row>
    <row r="750" spans="1:1" ht="13.8">
      <c r="A750" s="110"/>
    </row>
    <row r="751" spans="1:1" ht="13.8">
      <c r="A751" s="110"/>
    </row>
    <row r="752" spans="1:1" ht="13.8">
      <c r="A752" s="110"/>
    </row>
    <row r="753" spans="1:1" ht="13.8">
      <c r="A753" s="110"/>
    </row>
    <row r="754" spans="1:1" ht="13.8">
      <c r="A754" s="110"/>
    </row>
    <row r="755" spans="1:1" ht="13.8">
      <c r="A755" s="110"/>
    </row>
    <row r="756" spans="1:1" ht="13.8">
      <c r="A756" s="110"/>
    </row>
    <row r="757" spans="1:1" ht="13.8">
      <c r="A757" s="110"/>
    </row>
    <row r="758" spans="1:1" ht="13.8">
      <c r="A758" s="110"/>
    </row>
    <row r="759" spans="1:1" ht="13.8">
      <c r="A759" s="110"/>
    </row>
    <row r="760" spans="1:1" ht="13.8">
      <c r="A760" s="110"/>
    </row>
    <row r="761" spans="1:1" ht="13.8">
      <c r="A761" s="110"/>
    </row>
    <row r="762" spans="1:1" ht="13.8">
      <c r="A762" s="110"/>
    </row>
    <row r="763" spans="1:1" ht="13.8">
      <c r="A763" s="110"/>
    </row>
    <row r="764" spans="1:1" ht="13.8">
      <c r="A764" s="110"/>
    </row>
    <row r="765" spans="1:1" ht="13.8">
      <c r="A765" s="110"/>
    </row>
    <row r="766" spans="1:1" ht="13.8">
      <c r="A766" s="110"/>
    </row>
    <row r="767" spans="1:1" ht="13.8">
      <c r="A767" s="110"/>
    </row>
    <row r="768" spans="1:1" ht="13.8">
      <c r="A768" s="110"/>
    </row>
    <row r="769" spans="1:1" ht="13.8">
      <c r="A769" s="110"/>
    </row>
    <row r="770" spans="1:1" ht="13.8">
      <c r="A770" s="110"/>
    </row>
    <row r="771" spans="1:1" ht="13.8">
      <c r="A771" s="110"/>
    </row>
    <row r="772" spans="1:1" ht="13.8">
      <c r="A772" s="110"/>
    </row>
    <row r="773" spans="1:1" ht="13.8">
      <c r="A773" s="110"/>
    </row>
    <row r="774" spans="1:1" ht="13.8">
      <c r="A774" s="110"/>
    </row>
    <row r="775" spans="1:1" ht="13.8">
      <c r="A775" s="110"/>
    </row>
    <row r="776" spans="1:1" ht="13.8">
      <c r="A776" s="110"/>
    </row>
    <row r="777" spans="1:1" ht="13.8">
      <c r="A777" s="110"/>
    </row>
    <row r="778" spans="1:1" ht="13.8">
      <c r="A778" s="110"/>
    </row>
    <row r="779" spans="1:1" ht="13.8">
      <c r="A779" s="110"/>
    </row>
    <row r="780" spans="1:1" ht="13.8">
      <c r="A780" s="110"/>
    </row>
    <row r="781" spans="1:1" ht="13.8">
      <c r="A781" s="110"/>
    </row>
    <row r="782" spans="1:1" ht="13.8">
      <c r="A782" s="110"/>
    </row>
    <row r="783" spans="1:1" ht="13.8">
      <c r="A783" s="110"/>
    </row>
    <row r="784" spans="1:1" ht="13.8">
      <c r="A784" s="110"/>
    </row>
    <row r="785" spans="1:1" ht="13.8">
      <c r="A785" s="110"/>
    </row>
    <row r="786" spans="1:1" ht="13.8">
      <c r="A786" s="110"/>
    </row>
    <row r="787" spans="1:1" ht="13.8">
      <c r="A787" s="110"/>
    </row>
    <row r="788" spans="1:1" ht="13.8">
      <c r="A788" s="110"/>
    </row>
    <row r="789" spans="1:1" ht="13.8">
      <c r="A789" s="110"/>
    </row>
    <row r="790" spans="1:1" ht="13.8">
      <c r="A790" s="110"/>
    </row>
    <row r="791" spans="1:1" ht="13.8">
      <c r="A791" s="110"/>
    </row>
    <row r="792" spans="1:1" ht="13.8">
      <c r="A792" s="110"/>
    </row>
    <row r="793" spans="1:1" ht="13.8">
      <c r="A793" s="110"/>
    </row>
    <row r="794" spans="1:1" ht="13.8">
      <c r="A794" s="110"/>
    </row>
    <row r="795" spans="1:1" ht="13.8">
      <c r="A795" s="110"/>
    </row>
    <row r="796" spans="1:1" ht="13.8">
      <c r="A796" s="110"/>
    </row>
    <row r="797" spans="1:1" ht="13.8">
      <c r="A797" s="110"/>
    </row>
    <row r="798" spans="1:1" ht="13.8">
      <c r="A798" s="110"/>
    </row>
    <row r="799" spans="1:1" ht="13.8">
      <c r="A799" s="110"/>
    </row>
    <row r="800" spans="1:1" ht="13.8">
      <c r="A800" s="110"/>
    </row>
    <row r="801" spans="1:1" ht="13.8">
      <c r="A801" s="110"/>
    </row>
    <row r="802" spans="1:1" ht="13.8">
      <c r="A802" s="110"/>
    </row>
    <row r="803" spans="1:1" ht="13.8">
      <c r="A803" s="110"/>
    </row>
    <row r="804" spans="1:1" ht="13.8">
      <c r="A804" s="110"/>
    </row>
    <row r="805" spans="1:1" ht="13.8">
      <c r="A805" s="110"/>
    </row>
    <row r="806" spans="1:1" ht="13.8">
      <c r="A806" s="110"/>
    </row>
    <row r="807" spans="1:1" ht="13.8">
      <c r="A807" s="110"/>
    </row>
    <row r="808" spans="1:1" ht="13.8">
      <c r="A808" s="110"/>
    </row>
    <row r="809" spans="1:1" ht="13.8">
      <c r="A809" s="110"/>
    </row>
    <row r="810" spans="1:1" ht="13.8">
      <c r="A810" s="110"/>
    </row>
    <row r="811" spans="1:1" ht="13.8">
      <c r="A811" s="110"/>
    </row>
    <row r="812" spans="1:1" ht="13.8">
      <c r="A812" s="110"/>
    </row>
    <row r="813" spans="1:1" ht="13.8">
      <c r="A813" s="110"/>
    </row>
    <row r="814" spans="1:1" ht="13.8">
      <c r="A814" s="110"/>
    </row>
    <row r="815" spans="1:1" ht="13.8">
      <c r="A815" s="110"/>
    </row>
    <row r="816" spans="1:1" ht="13.8">
      <c r="A816" s="110"/>
    </row>
    <row r="817" spans="1:1" ht="13.8">
      <c r="A817" s="110"/>
    </row>
    <row r="818" spans="1:1" ht="13.8">
      <c r="A818" s="110"/>
    </row>
    <row r="819" spans="1:1" ht="13.8">
      <c r="A819" s="110"/>
    </row>
    <row r="820" spans="1:1" ht="13.8">
      <c r="A820" s="110"/>
    </row>
    <row r="821" spans="1:1" ht="13.8">
      <c r="A821" s="110"/>
    </row>
    <row r="822" spans="1:1" ht="13.8">
      <c r="A822" s="110"/>
    </row>
    <row r="823" spans="1:1" ht="13.8">
      <c r="A823" s="110"/>
    </row>
    <row r="824" spans="1:1" ht="13.8">
      <c r="A824" s="110"/>
    </row>
    <row r="825" spans="1:1" ht="13.8">
      <c r="A825" s="110"/>
    </row>
    <row r="826" spans="1:1" ht="13.8">
      <c r="A826" s="110"/>
    </row>
    <row r="827" spans="1:1" ht="13.8">
      <c r="A827" s="110"/>
    </row>
    <row r="828" spans="1:1" ht="13.8">
      <c r="A828" s="110"/>
    </row>
    <row r="829" spans="1:1" ht="13.8">
      <c r="A829" s="110"/>
    </row>
    <row r="830" spans="1:1" ht="13.8">
      <c r="A830" s="110"/>
    </row>
    <row r="831" spans="1:1" ht="13.8">
      <c r="A831" s="110"/>
    </row>
    <row r="832" spans="1:1" ht="13.8">
      <c r="A832" s="110"/>
    </row>
    <row r="833" spans="1:1" ht="13.8">
      <c r="A833" s="110"/>
    </row>
    <row r="834" spans="1:1" ht="13.8">
      <c r="A834" s="110"/>
    </row>
    <row r="835" spans="1:1" ht="13.8">
      <c r="A835" s="110"/>
    </row>
    <row r="836" spans="1:1" ht="13.8">
      <c r="A836" s="110"/>
    </row>
    <row r="837" spans="1:1" ht="13.8">
      <c r="A837" s="110"/>
    </row>
    <row r="838" spans="1:1" ht="13.8">
      <c r="A838" s="110"/>
    </row>
    <row r="839" spans="1:1" ht="13.8">
      <c r="A839" s="110"/>
    </row>
    <row r="840" spans="1:1" ht="13.8">
      <c r="A840" s="110"/>
    </row>
    <row r="841" spans="1:1" ht="13.8">
      <c r="A841" s="110"/>
    </row>
    <row r="842" spans="1:1" ht="13.8">
      <c r="A842" s="110"/>
    </row>
    <row r="843" spans="1:1" ht="13.8">
      <c r="A843" s="110"/>
    </row>
    <row r="844" spans="1:1" ht="13.8">
      <c r="A844" s="110"/>
    </row>
    <row r="845" spans="1:1" ht="13.8">
      <c r="A845" s="110"/>
    </row>
    <row r="846" spans="1:1" ht="13.8">
      <c r="A846" s="110"/>
    </row>
    <row r="847" spans="1:1" ht="13.8">
      <c r="A847" s="110"/>
    </row>
    <row r="848" spans="1:1" ht="13.8">
      <c r="A848" s="110"/>
    </row>
    <row r="849" spans="1:1" ht="13.8">
      <c r="A849" s="110"/>
    </row>
    <row r="850" spans="1:1" ht="13.8">
      <c r="A850" s="110"/>
    </row>
    <row r="851" spans="1:1" ht="13.8">
      <c r="A851" s="110"/>
    </row>
    <row r="852" spans="1:1" ht="13.8">
      <c r="A852" s="110"/>
    </row>
    <row r="853" spans="1:1" ht="13.8">
      <c r="A853" s="110"/>
    </row>
    <row r="854" spans="1:1" ht="13.8">
      <c r="A854" s="110"/>
    </row>
    <row r="855" spans="1:1" ht="13.8">
      <c r="A855" s="110"/>
    </row>
    <row r="856" spans="1:1" ht="13.8">
      <c r="A856" s="110"/>
    </row>
    <row r="857" spans="1:1" ht="13.8">
      <c r="A857" s="110"/>
    </row>
    <row r="858" spans="1:1" ht="13.8">
      <c r="A858" s="110"/>
    </row>
    <row r="859" spans="1:1" ht="13.8">
      <c r="A859" s="110"/>
    </row>
    <row r="860" spans="1:1" ht="13.8">
      <c r="A860" s="110"/>
    </row>
    <row r="861" spans="1:1" ht="13.8">
      <c r="A861" s="110"/>
    </row>
    <row r="862" spans="1:1" ht="13.8">
      <c r="A862" s="110"/>
    </row>
    <row r="863" spans="1:1" ht="13.8">
      <c r="A863" s="110"/>
    </row>
    <row r="864" spans="1:1" ht="13.8">
      <c r="A864" s="110"/>
    </row>
    <row r="865" spans="1:1" ht="13.8">
      <c r="A865" s="110"/>
    </row>
    <row r="866" spans="1:1" ht="13.8">
      <c r="A866" s="110"/>
    </row>
    <row r="867" spans="1:1" ht="13.8">
      <c r="A867" s="110"/>
    </row>
    <row r="868" spans="1:1" ht="13.8">
      <c r="A868" s="110"/>
    </row>
    <row r="869" spans="1:1" ht="13.8">
      <c r="A869" s="110"/>
    </row>
    <row r="870" spans="1:1" ht="13.8">
      <c r="A870" s="110"/>
    </row>
    <row r="871" spans="1:1" ht="13.8">
      <c r="A871" s="110"/>
    </row>
    <row r="872" spans="1:1" ht="13.8">
      <c r="A872" s="110"/>
    </row>
    <row r="873" spans="1:1" ht="13.8">
      <c r="A873" s="110"/>
    </row>
    <row r="874" spans="1:1" ht="13.8">
      <c r="A874" s="110"/>
    </row>
    <row r="875" spans="1:1" ht="13.8">
      <c r="A875" s="110"/>
    </row>
    <row r="876" spans="1:1" ht="13.8">
      <c r="A876" s="110"/>
    </row>
    <row r="877" spans="1:1" ht="13.8">
      <c r="A877" s="110"/>
    </row>
    <row r="878" spans="1:1" ht="13.8">
      <c r="A878" s="110"/>
    </row>
    <row r="879" spans="1:1" ht="13.8">
      <c r="A879" s="110"/>
    </row>
    <row r="880" spans="1:1" ht="13.8">
      <c r="A880" s="110"/>
    </row>
    <row r="881" spans="1:1" ht="13.8">
      <c r="A881" s="110"/>
    </row>
    <row r="882" spans="1:1" ht="13.8">
      <c r="A882" s="110"/>
    </row>
    <row r="883" spans="1:1" ht="13.8">
      <c r="A883" s="110"/>
    </row>
    <row r="884" spans="1:1" ht="13.8">
      <c r="A884" s="110"/>
    </row>
    <row r="885" spans="1:1" ht="13.8">
      <c r="A885" s="110"/>
    </row>
    <row r="886" spans="1:1" ht="13.8">
      <c r="A886" s="110"/>
    </row>
    <row r="887" spans="1:1" ht="13.8">
      <c r="A887" s="110"/>
    </row>
    <row r="888" spans="1:1" ht="13.8">
      <c r="A888" s="110"/>
    </row>
    <row r="889" spans="1:1" ht="13.8">
      <c r="A889" s="110"/>
    </row>
    <row r="890" spans="1:1" ht="13.8">
      <c r="A890" s="110"/>
    </row>
    <row r="891" spans="1:1" ht="13.8">
      <c r="A891" s="110"/>
    </row>
    <row r="892" spans="1:1" ht="13.8">
      <c r="A892" s="110"/>
    </row>
    <row r="893" spans="1:1" ht="13.8">
      <c r="A893" s="110"/>
    </row>
    <row r="894" spans="1:1" ht="13.8">
      <c r="A894" s="110"/>
    </row>
    <row r="895" spans="1:1" ht="13.8">
      <c r="A895" s="110"/>
    </row>
    <row r="896" spans="1:1" ht="13.8">
      <c r="A896" s="110"/>
    </row>
    <row r="897" spans="1:1" ht="13.8">
      <c r="A897" s="110"/>
    </row>
    <row r="898" spans="1:1" ht="13.8">
      <c r="A898" s="110"/>
    </row>
    <row r="899" spans="1:1" ht="13.8">
      <c r="A899" s="110"/>
    </row>
    <row r="900" spans="1:1" ht="13.8">
      <c r="A900" s="110"/>
    </row>
    <row r="901" spans="1:1" ht="13.8">
      <c r="A901" s="110"/>
    </row>
    <row r="902" spans="1:1" ht="13.8">
      <c r="A902" s="110"/>
    </row>
    <row r="903" spans="1:1" ht="13.8">
      <c r="A903" s="110"/>
    </row>
    <row r="904" spans="1:1" ht="13.8">
      <c r="A904" s="110"/>
    </row>
    <row r="905" spans="1:1" ht="13.8">
      <c r="A905" s="110"/>
    </row>
    <row r="906" spans="1:1" ht="13.8">
      <c r="A906" s="110"/>
    </row>
    <row r="907" spans="1:1" ht="13.8">
      <c r="A907" s="110"/>
    </row>
    <row r="908" spans="1:1" ht="13.8">
      <c r="A908" s="110"/>
    </row>
    <row r="909" spans="1:1" ht="13.8">
      <c r="A909" s="110"/>
    </row>
    <row r="910" spans="1:1" ht="13.8">
      <c r="A910" s="110"/>
    </row>
    <row r="911" spans="1:1" ht="13.8">
      <c r="A911" s="110"/>
    </row>
    <row r="912" spans="1:1" ht="13.8">
      <c r="A912" s="110"/>
    </row>
    <row r="913" spans="1:1" ht="13.8">
      <c r="A913" s="110"/>
    </row>
    <row r="914" spans="1:1" ht="13.8">
      <c r="A914" s="110"/>
    </row>
    <row r="915" spans="1:1" ht="13.8">
      <c r="A915" s="110"/>
    </row>
    <row r="916" spans="1:1" ht="13.8">
      <c r="A916" s="110"/>
    </row>
    <row r="917" spans="1:1" ht="13.8">
      <c r="A917" s="110"/>
    </row>
    <row r="918" spans="1:1" ht="13.8">
      <c r="A918" s="110"/>
    </row>
    <row r="919" spans="1:1" ht="13.8">
      <c r="A919" s="110"/>
    </row>
    <row r="920" spans="1:1" ht="13.8">
      <c r="A920" s="110"/>
    </row>
    <row r="921" spans="1:1" ht="13.8">
      <c r="A921" s="110"/>
    </row>
    <row r="922" spans="1:1" ht="13.8">
      <c r="A922" s="110"/>
    </row>
    <row r="923" spans="1:1" ht="13.8">
      <c r="A923" s="110"/>
    </row>
    <row r="924" spans="1:1" ht="13.8">
      <c r="A924" s="110"/>
    </row>
    <row r="925" spans="1:1" ht="13.8">
      <c r="A925" s="110"/>
    </row>
    <row r="926" spans="1:1" ht="13.8">
      <c r="A926" s="110"/>
    </row>
    <row r="927" spans="1:1" ht="13.8">
      <c r="A927" s="110"/>
    </row>
    <row r="928" spans="1:1" ht="13.8">
      <c r="A928" s="110"/>
    </row>
    <row r="929" spans="1:1" ht="13.8">
      <c r="A929" s="110"/>
    </row>
    <row r="930" spans="1:1" ht="13.8">
      <c r="A930" s="110"/>
    </row>
    <row r="931" spans="1:1" ht="13.8">
      <c r="A931" s="110"/>
    </row>
    <row r="932" spans="1:1" ht="13.8">
      <c r="A932" s="110"/>
    </row>
    <row r="933" spans="1:1" ht="13.8">
      <c r="A933" s="110"/>
    </row>
    <row r="934" spans="1:1" ht="13.8">
      <c r="A934" s="110"/>
    </row>
    <row r="935" spans="1:1" ht="13.8">
      <c r="A935" s="110"/>
    </row>
    <row r="936" spans="1:1" ht="13.8">
      <c r="A936" s="110"/>
    </row>
    <row r="937" spans="1:1" ht="13.8">
      <c r="A937" s="110"/>
    </row>
    <row r="938" spans="1:1" ht="13.8">
      <c r="A938" s="110"/>
    </row>
    <row r="939" spans="1:1" ht="13.8">
      <c r="A939" s="110"/>
    </row>
    <row r="940" spans="1:1" ht="13.8">
      <c r="A940" s="110"/>
    </row>
    <row r="941" spans="1:1" ht="13.8">
      <c r="A941" s="110"/>
    </row>
    <row r="942" spans="1:1" ht="13.8">
      <c r="A942" s="110"/>
    </row>
    <row r="943" spans="1:1" ht="13.8">
      <c r="A943" s="110"/>
    </row>
    <row r="944" spans="1:1" ht="13.8">
      <c r="A944" s="110"/>
    </row>
    <row r="945" spans="1:1" ht="13.8">
      <c r="A945" s="110"/>
    </row>
    <row r="946" spans="1:1" ht="13.8">
      <c r="A946" s="110"/>
    </row>
    <row r="947" spans="1:1" ht="13.8">
      <c r="A947" s="110"/>
    </row>
    <row r="948" spans="1:1" ht="13.8">
      <c r="A948" s="110"/>
    </row>
    <row r="949" spans="1:1" ht="13.8">
      <c r="A949" s="110"/>
    </row>
    <row r="950" spans="1:1" ht="13.8">
      <c r="A950" s="110"/>
    </row>
    <row r="951" spans="1:1" ht="13.8">
      <c r="A951" s="110"/>
    </row>
    <row r="952" spans="1:1" ht="13.8">
      <c r="A952" s="110"/>
    </row>
    <row r="953" spans="1:1" ht="13.8">
      <c r="A953" s="110"/>
    </row>
    <row r="954" spans="1:1" ht="13.8">
      <c r="A954" s="110"/>
    </row>
    <row r="955" spans="1:1" ht="13.8">
      <c r="A955" s="110"/>
    </row>
    <row r="956" spans="1:1" ht="13.8">
      <c r="A956" s="110"/>
    </row>
    <row r="957" spans="1:1" ht="13.8">
      <c r="A957" s="110"/>
    </row>
    <row r="958" spans="1:1" ht="13.8">
      <c r="A958" s="110"/>
    </row>
    <row r="959" spans="1:1" ht="13.8">
      <c r="A959" s="110"/>
    </row>
    <row r="960" spans="1:1" ht="13.8">
      <c r="A960" s="110"/>
    </row>
    <row r="961" spans="1:1" ht="13.8">
      <c r="A961" s="110"/>
    </row>
    <row r="962" spans="1:1" ht="13.8">
      <c r="A962" s="110"/>
    </row>
    <row r="963" spans="1:1" ht="13.8">
      <c r="A963" s="110"/>
    </row>
    <row r="964" spans="1:1" ht="13.8">
      <c r="A964" s="110"/>
    </row>
    <row r="965" spans="1:1" ht="13.8">
      <c r="A965" s="110"/>
    </row>
    <row r="966" spans="1:1" ht="13.8">
      <c r="A966" s="110"/>
    </row>
    <row r="967" spans="1:1" ht="13.8">
      <c r="A967" s="110"/>
    </row>
    <row r="968" spans="1:1" ht="13.8">
      <c r="A968" s="110"/>
    </row>
    <row r="969" spans="1:1" ht="13.8">
      <c r="A969" s="110"/>
    </row>
    <row r="970" spans="1:1" ht="13.8">
      <c r="A970" s="110"/>
    </row>
    <row r="971" spans="1:1" ht="13.8">
      <c r="A971" s="110"/>
    </row>
    <row r="972" spans="1:1" ht="13.8">
      <c r="A972" s="110"/>
    </row>
    <row r="973" spans="1:1" ht="13.8">
      <c r="A973" s="110"/>
    </row>
    <row r="974" spans="1:1" ht="13.8">
      <c r="A974" s="110"/>
    </row>
    <row r="975" spans="1:1" ht="13.8">
      <c r="A975" s="110"/>
    </row>
    <row r="976" spans="1:1" ht="13.8">
      <c r="A976" s="110"/>
    </row>
    <row r="977" spans="1:1" ht="13.8">
      <c r="A977" s="110"/>
    </row>
    <row r="978" spans="1:1" ht="13.8">
      <c r="A978" s="110"/>
    </row>
    <row r="979" spans="1:1" ht="13.8">
      <c r="A979" s="110"/>
    </row>
    <row r="980" spans="1:1" ht="13.8">
      <c r="A980" s="110"/>
    </row>
    <row r="981" spans="1:1" ht="13.8">
      <c r="A981" s="110"/>
    </row>
    <row r="982" spans="1:1" ht="13.8">
      <c r="A982" s="110"/>
    </row>
    <row r="983" spans="1:1" ht="13.8">
      <c r="A983" s="110"/>
    </row>
    <row r="984" spans="1:1" ht="13.8">
      <c r="A984" s="110"/>
    </row>
    <row r="985" spans="1:1" ht="13.8">
      <c r="A985" s="110"/>
    </row>
    <row r="986" spans="1:1" ht="13.8">
      <c r="A986" s="110"/>
    </row>
    <row r="987" spans="1:1" ht="13.8">
      <c r="A987" s="110"/>
    </row>
    <row r="988" spans="1:1" ht="13.8">
      <c r="A988" s="110"/>
    </row>
    <row r="989" spans="1:1" ht="13.8">
      <c r="A989" s="110"/>
    </row>
    <row r="990" spans="1:1" ht="13.8">
      <c r="A990" s="110"/>
    </row>
    <row r="991" spans="1:1" ht="13.8">
      <c r="A991" s="110"/>
    </row>
  </sheetData>
  <mergeCells count="2">
    <mergeCell ref="A2:B2"/>
    <mergeCell ref="A1:B1"/>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75665-C697-4F93-93B0-D86DC806D542}">
  <dimension ref="A1:K1001"/>
  <sheetViews>
    <sheetView showGridLines="0" workbookViewId="0">
      <selection sqref="A1:B1"/>
    </sheetView>
  </sheetViews>
  <sheetFormatPr defaultColWidth="11.3984375" defaultRowHeight="15" customHeight="1"/>
  <cols>
    <col min="1" max="1" width="8" style="46" customWidth="1"/>
    <col min="2" max="2" width="23.5" style="46" customWidth="1"/>
    <col min="3" max="3" width="15.5" style="46" customWidth="1"/>
    <col min="4" max="4" width="17.796875" style="46" customWidth="1"/>
    <col min="5" max="5" width="19.5" style="46" customWidth="1"/>
    <col min="6" max="6" width="17.796875" style="46" customWidth="1"/>
    <col min="7" max="7" width="23.5" style="46" customWidth="1"/>
    <col min="8" max="8" width="20.09765625" style="46" customWidth="1"/>
    <col min="9" max="26" width="12.8984375" style="46" customWidth="1"/>
    <col min="27" max="16384" width="11.3984375" style="46"/>
  </cols>
  <sheetData>
    <row r="1" spans="1:11" ht="24" customHeight="1">
      <c r="A1" s="300" t="str">
        <f>HYPERLINK("#'Home with Links'!A1","← Back to Home")</f>
        <v>← Back to Home</v>
      </c>
      <c r="B1" s="188"/>
    </row>
    <row r="2" spans="1:11" ht="35.25" customHeight="1">
      <c r="C2" s="47" t="s">
        <v>3054</v>
      </c>
      <c r="D2" s="47"/>
      <c r="E2" s="47"/>
      <c r="F2" s="47"/>
      <c r="H2" s="47"/>
      <c r="I2" s="48"/>
      <c r="J2" s="48"/>
      <c r="K2" s="48"/>
    </row>
    <row r="3" spans="1:11" ht="31.5" customHeight="1">
      <c r="A3" s="216" t="s">
        <v>3055</v>
      </c>
      <c r="B3" s="194"/>
      <c r="C3" s="194"/>
      <c r="D3" s="194"/>
      <c r="E3" s="194"/>
      <c r="F3" s="194"/>
      <c r="H3" s="49"/>
      <c r="I3" s="48"/>
      <c r="J3" s="48"/>
      <c r="K3" s="48"/>
    </row>
    <row r="4" spans="1:11" ht="15.75" customHeight="1">
      <c r="G4" s="50"/>
      <c r="H4" s="50"/>
      <c r="I4" s="50"/>
    </row>
    <row r="5" spans="1:11" ht="27" customHeight="1">
      <c r="B5" s="51"/>
      <c r="G5" s="52" t="s">
        <v>3056</v>
      </c>
      <c r="H5" s="52"/>
      <c r="I5" s="52"/>
    </row>
    <row r="6" spans="1:11" ht="18" customHeight="1">
      <c r="B6" s="217"/>
      <c r="C6" s="194"/>
      <c r="D6" s="194"/>
      <c r="E6" s="194"/>
      <c r="G6" s="52"/>
      <c r="H6" s="52"/>
      <c r="I6" s="52"/>
    </row>
    <row r="7" spans="1:11" ht="18" customHeight="1">
      <c r="B7" s="218" t="s">
        <v>3057</v>
      </c>
      <c r="C7" s="218"/>
      <c r="D7" s="218"/>
      <c r="E7" s="53"/>
      <c r="F7" s="219" t="s">
        <v>3058</v>
      </c>
      <c r="G7" s="219"/>
      <c r="H7" s="219"/>
    </row>
    <row r="8" spans="1:11" ht="18" customHeight="1">
      <c r="B8" s="218"/>
      <c r="C8" s="218"/>
      <c r="D8" s="218"/>
      <c r="E8" s="53"/>
      <c r="F8" s="219"/>
      <c r="G8" s="219"/>
      <c r="H8" s="219"/>
    </row>
    <row r="9" spans="1:11" ht="18" customHeight="1">
      <c r="B9" s="218"/>
      <c r="C9" s="218"/>
      <c r="D9" s="218"/>
      <c r="E9" s="53"/>
      <c r="F9" s="219"/>
      <c r="G9" s="219"/>
      <c r="H9" s="219"/>
    </row>
    <row r="10" spans="1:11" ht="18" customHeight="1">
      <c r="B10" s="218"/>
      <c r="C10" s="218"/>
      <c r="D10" s="218"/>
      <c r="E10" s="53"/>
      <c r="F10" s="219"/>
      <c r="G10" s="219"/>
      <c r="H10" s="219"/>
    </row>
    <row r="11" spans="1:11" ht="18" customHeight="1">
      <c r="B11" s="218"/>
      <c r="C11" s="218"/>
      <c r="D11" s="218"/>
      <c r="E11" s="53"/>
      <c r="F11" s="219"/>
      <c r="G11" s="219"/>
      <c r="H11" s="219"/>
    </row>
    <row r="12" spans="1:11" ht="18" customHeight="1">
      <c r="B12" s="218"/>
      <c r="C12" s="218"/>
      <c r="D12" s="218"/>
      <c r="E12" s="53"/>
      <c r="F12" s="219"/>
      <c r="G12" s="219"/>
      <c r="H12" s="219"/>
    </row>
    <row r="13" spans="1:11" ht="18" customHeight="1">
      <c r="B13" s="218"/>
      <c r="C13" s="218"/>
      <c r="D13" s="218"/>
      <c r="E13" s="53"/>
      <c r="F13" s="219"/>
      <c r="G13" s="219"/>
      <c r="H13" s="219"/>
    </row>
    <row r="14" spans="1:11" ht="18" customHeight="1">
      <c r="B14" s="54"/>
      <c r="C14" s="53"/>
      <c r="D14" s="53"/>
      <c r="E14" s="53"/>
      <c r="F14" s="219"/>
      <c r="G14" s="219"/>
      <c r="H14" s="219"/>
    </row>
    <row r="15" spans="1:11" ht="18" customHeight="1">
      <c r="B15" s="55"/>
      <c r="C15" s="53"/>
      <c r="D15" s="53"/>
      <c r="E15" s="53"/>
      <c r="F15" s="220" t="s">
        <v>3059</v>
      </c>
      <c r="G15" s="220"/>
      <c r="H15" s="220"/>
      <c r="J15" s="193"/>
      <c r="K15" s="194"/>
    </row>
    <row r="16" spans="1:11" ht="18" customHeight="1">
      <c r="B16" s="54"/>
      <c r="C16" s="53"/>
      <c r="D16" s="53"/>
      <c r="E16" s="53"/>
      <c r="F16" s="220"/>
      <c r="G16" s="220"/>
      <c r="H16" s="220"/>
    </row>
    <row r="17" spans="3:11" ht="21" customHeight="1">
      <c r="C17" s="53"/>
      <c r="D17" s="53"/>
      <c r="E17" s="53"/>
      <c r="F17" s="220"/>
      <c r="G17" s="220"/>
      <c r="H17" s="220"/>
    </row>
    <row r="18" spans="3:11" ht="21" customHeight="1">
      <c r="F18" s="220"/>
      <c r="G18" s="220"/>
      <c r="H18" s="220"/>
    </row>
    <row r="19" spans="3:11" ht="21" customHeight="1">
      <c r="E19" s="56"/>
      <c r="F19" s="220"/>
      <c r="G19" s="220"/>
      <c r="H19" s="220"/>
    </row>
    <row r="20" spans="3:11" ht="21" customHeight="1">
      <c r="E20" s="53"/>
      <c r="F20" s="220"/>
      <c r="G20" s="220"/>
      <c r="H20" s="220"/>
      <c r="I20" s="57"/>
    </row>
    <row r="21" spans="3:11" ht="21" customHeight="1">
      <c r="E21" s="53"/>
      <c r="F21" s="53"/>
      <c r="G21" s="57"/>
      <c r="H21" s="57"/>
      <c r="I21" s="57"/>
    </row>
    <row r="22" spans="3:11" ht="21" customHeight="1">
      <c r="F22" s="53"/>
      <c r="G22" s="58"/>
      <c r="H22" s="58"/>
      <c r="I22" s="58"/>
    </row>
    <row r="23" spans="3:11" ht="21.75" customHeight="1">
      <c r="F23" s="59"/>
      <c r="G23" s="58"/>
      <c r="H23" s="58"/>
      <c r="I23" s="58"/>
    </row>
    <row r="24" spans="3:11" ht="16.5" customHeight="1">
      <c r="F24" s="60"/>
      <c r="H24" s="193"/>
      <c r="I24" s="194"/>
      <c r="J24" s="193"/>
      <c r="K24" s="194"/>
    </row>
    <row r="25" spans="3:11" ht="21" customHeight="1">
      <c r="F25" s="53"/>
      <c r="G25" s="61"/>
      <c r="H25" s="61"/>
      <c r="I25" s="61"/>
      <c r="J25" s="61"/>
      <c r="K25" s="61"/>
    </row>
    <row r="26" spans="3:11" ht="21" customHeight="1">
      <c r="F26" s="53"/>
    </row>
    <row r="27" spans="3:11" ht="15.75" customHeight="1">
      <c r="F27" s="53"/>
    </row>
    <row r="28" spans="3:11" ht="15.75" customHeight="1"/>
    <row r="29" spans="3:11" ht="45" customHeight="1"/>
    <row r="30" spans="3:11" ht="15.75" customHeight="1"/>
    <row r="31" spans="3:11" ht="15.75" customHeight="1">
      <c r="J31" s="62"/>
    </row>
    <row r="32" spans="3:11" ht="15.75" customHeight="1"/>
    <row r="33" spans="8:11" ht="15.75" customHeight="1"/>
    <row r="34" spans="8:11" ht="15.75" customHeight="1"/>
    <row r="35" spans="8:11" ht="15.75" customHeight="1">
      <c r="H35" s="193"/>
      <c r="I35" s="194"/>
      <c r="J35" s="215"/>
      <c r="K35" s="194"/>
    </row>
    <row r="36" spans="8:11" ht="15.75" customHeight="1"/>
    <row r="37" spans="8:11" ht="15.75" customHeight="1"/>
    <row r="38" spans="8:11" ht="15.75" customHeight="1"/>
    <row r="39" spans="8:11" ht="15.75" customHeight="1"/>
    <row r="40" spans="8:11" ht="15.75" customHeight="1"/>
    <row r="41" spans="8:11" ht="15.75" customHeight="1"/>
    <row r="42" spans="8:11" ht="15.75" customHeight="1"/>
    <row r="43" spans="8:11" ht="15.75" customHeight="1"/>
    <row r="44" spans="8:11" ht="15.75" customHeight="1"/>
    <row r="45" spans="8:11" ht="15.75" customHeight="1"/>
    <row r="46" spans="8:11" ht="15.75" customHeight="1"/>
    <row r="47" spans="8:11" ht="15.75" customHeight="1"/>
    <row r="48" spans="8: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1">
    <mergeCell ref="H24:I24"/>
    <mergeCell ref="J24:K24"/>
    <mergeCell ref="H35:I35"/>
    <mergeCell ref="J35:K35"/>
    <mergeCell ref="A1:B1"/>
    <mergeCell ref="A3:F3"/>
    <mergeCell ref="B6:E6"/>
    <mergeCell ref="B7:D13"/>
    <mergeCell ref="F7:H14"/>
    <mergeCell ref="F15:H20"/>
    <mergeCell ref="J15:K15"/>
  </mergeCells>
  <printOptions horizontalCentered="1" verticalCentered="1"/>
  <pageMargins left="0.7" right="0.7" top="0" bottom="0" header="0" footer="0"/>
  <pageSetup scale="13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30392-9EE5-41C6-8950-D48B9E7B122E}">
  <dimension ref="A1:Q93"/>
  <sheetViews>
    <sheetView workbookViewId="0">
      <selection activeCell="K17" sqref="K17"/>
    </sheetView>
  </sheetViews>
  <sheetFormatPr defaultRowHeight="14.4"/>
  <cols>
    <col min="1" max="1" width="2.59765625" style="38" customWidth="1"/>
    <col min="2" max="2" width="16.3984375" style="27" bestFit="1" customWidth="1"/>
    <col min="3" max="3" width="4.3984375" style="27" customWidth="1"/>
    <col min="4" max="4" width="23.296875" style="27" bestFit="1" customWidth="1"/>
    <col min="5" max="5" width="25.69921875" style="27" bestFit="1" customWidth="1"/>
    <col min="6" max="6" width="9.8984375" style="27" customWidth="1"/>
    <col min="7" max="7" width="16" style="27" bestFit="1" customWidth="1"/>
    <col min="8" max="8" width="12.3984375" style="27" bestFit="1" customWidth="1"/>
    <col min="9" max="17" width="8.796875" style="141"/>
    <col min="18" max="16384" width="8.796875" style="27"/>
  </cols>
  <sheetData>
    <row r="1" spans="1:8" ht="42.6" customHeight="1">
      <c r="A1" s="221" t="s">
        <v>3049</v>
      </c>
      <c r="B1" s="221"/>
      <c r="C1" s="221"/>
      <c r="D1" s="221"/>
      <c r="E1" s="221"/>
      <c r="F1" s="221"/>
      <c r="G1" s="221"/>
      <c r="H1" s="221"/>
    </row>
    <row r="2" spans="1:8" ht="34.200000000000003" customHeight="1">
      <c r="A2" s="40"/>
      <c r="B2" s="133" t="str">
        <f>HYPERLINK("#'Home'!A1","← Back to Home")</f>
        <v>← Back to Home</v>
      </c>
      <c r="C2" s="134"/>
      <c r="D2" s="40"/>
      <c r="E2" s="40"/>
      <c r="F2" s="40"/>
      <c r="G2" s="40"/>
      <c r="H2" s="40"/>
    </row>
    <row r="3" spans="1:8" ht="13.8" customHeight="1">
      <c r="A3" s="40"/>
      <c r="B3" s="40"/>
      <c r="C3" s="40"/>
      <c r="D3" s="40"/>
      <c r="E3" s="40"/>
      <c r="F3" s="40"/>
      <c r="G3" s="40"/>
      <c r="H3" s="40"/>
    </row>
    <row r="4" spans="1:8" ht="14.4" customHeight="1">
      <c r="A4" s="26"/>
      <c r="B4" s="135" t="s">
        <v>2904</v>
      </c>
      <c r="C4" s="135" t="s">
        <v>32</v>
      </c>
      <c r="D4" s="135" t="s">
        <v>2905</v>
      </c>
      <c r="E4" s="135" t="s">
        <v>34</v>
      </c>
      <c r="F4" s="135" t="s">
        <v>35</v>
      </c>
      <c r="G4" s="135" t="s">
        <v>31</v>
      </c>
      <c r="H4" s="135" t="s">
        <v>2906</v>
      </c>
    </row>
    <row r="5" spans="1:8">
      <c r="A5" s="26">
        <v>1</v>
      </c>
      <c r="B5" s="28" t="s">
        <v>2907</v>
      </c>
      <c r="C5" s="28" t="s">
        <v>3</v>
      </c>
      <c r="D5" s="28" t="s">
        <v>2908</v>
      </c>
      <c r="E5" s="28" t="s">
        <v>149</v>
      </c>
      <c r="F5" s="28">
        <v>2194766594</v>
      </c>
      <c r="G5" s="28" t="s">
        <v>147</v>
      </c>
      <c r="H5" s="28" t="s">
        <v>13</v>
      </c>
    </row>
    <row r="6" spans="1:8">
      <c r="A6" s="26">
        <v>1</v>
      </c>
      <c r="B6" s="28" t="s">
        <v>2909</v>
      </c>
      <c r="C6" s="28" t="s">
        <v>3</v>
      </c>
      <c r="D6" s="28" t="s">
        <v>2908</v>
      </c>
      <c r="E6" s="28" t="s">
        <v>149</v>
      </c>
      <c r="F6" s="28">
        <v>2194766594</v>
      </c>
      <c r="G6" s="28" t="s">
        <v>2910</v>
      </c>
      <c r="H6" s="28" t="s">
        <v>13</v>
      </c>
    </row>
    <row r="7" spans="1:8">
      <c r="A7" s="26">
        <v>2</v>
      </c>
      <c r="B7" s="28" t="s">
        <v>2911</v>
      </c>
      <c r="C7" s="28" t="s">
        <v>3</v>
      </c>
      <c r="D7" s="29" t="s">
        <v>2912</v>
      </c>
      <c r="E7" s="29" t="s">
        <v>2913</v>
      </c>
      <c r="F7" s="29">
        <v>6187133297</v>
      </c>
      <c r="G7" s="28" t="s">
        <v>95</v>
      </c>
      <c r="H7" s="28" t="s">
        <v>12</v>
      </c>
    </row>
    <row r="8" spans="1:8">
      <c r="A8" s="26">
        <v>3</v>
      </c>
      <c r="B8" s="28" t="s">
        <v>2914</v>
      </c>
      <c r="C8" s="28" t="s">
        <v>3</v>
      </c>
      <c r="D8" s="28" t="s">
        <v>148</v>
      </c>
      <c r="E8" s="28" t="s">
        <v>2915</v>
      </c>
      <c r="F8" s="28">
        <v>6189754429</v>
      </c>
      <c r="G8" s="28" t="s">
        <v>301</v>
      </c>
      <c r="H8" s="28" t="s">
        <v>16</v>
      </c>
    </row>
    <row r="9" spans="1:8" ht="14.4" customHeight="1">
      <c r="A9" s="26">
        <v>4</v>
      </c>
      <c r="B9" s="28" t="s">
        <v>2916</v>
      </c>
      <c r="C9" s="28" t="s">
        <v>3</v>
      </c>
      <c r="D9" s="28" t="s">
        <v>2917</v>
      </c>
      <c r="E9" s="28" t="s">
        <v>2918</v>
      </c>
      <c r="F9" s="28">
        <v>6189777499</v>
      </c>
      <c r="G9" s="28" t="s">
        <v>2917</v>
      </c>
      <c r="H9" s="28" t="s">
        <v>15</v>
      </c>
    </row>
    <row r="10" spans="1:8" ht="14.4" customHeight="1">
      <c r="A10" s="26">
        <v>5</v>
      </c>
      <c r="B10" s="28" t="s">
        <v>2919</v>
      </c>
      <c r="C10" s="28" t="s">
        <v>3</v>
      </c>
      <c r="D10" s="28" t="s">
        <v>182</v>
      </c>
      <c r="E10" s="28" t="s">
        <v>210</v>
      </c>
      <c r="F10" s="28">
        <v>5739829521</v>
      </c>
      <c r="G10" s="28" t="s">
        <v>209</v>
      </c>
      <c r="H10" s="28" t="s">
        <v>14</v>
      </c>
    </row>
    <row r="11" spans="1:8">
      <c r="A11" s="26">
        <v>6</v>
      </c>
      <c r="B11" s="28" t="s">
        <v>2920</v>
      </c>
      <c r="C11" s="28" t="s">
        <v>3</v>
      </c>
      <c r="D11" s="29" t="s">
        <v>55</v>
      </c>
      <c r="E11" s="29" t="s">
        <v>71</v>
      </c>
      <c r="F11" s="29">
        <v>6189232023</v>
      </c>
      <c r="G11" s="28" t="s">
        <v>70</v>
      </c>
      <c r="H11" s="28" t="s">
        <v>11</v>
      </c>
    </row>
    <row r="12" spans="1:8">
      <c r="A12" s="26">
        <v>6</v>
      </c>
      <c r="B12" s="28" t="s">
        <v>2921</v>
      </c>
      <c r="C12" s="28" t="s">
        <v>3</v>
      </c>
      <c r="D12" s="29" t="s">
        <v>55</v>
      </c>
      <c r="E12" s="29" t="s">
        <v>71</v>
      </c>
      <c r="F12" s="29">
        <v>6189232023</v>
      </c>
      <c r="G12" s="28" t="s">
        <v>70</v>
      </c>
      <c r="H12" s="28" t="s">
        <v>11</v>
      </c>
    </row>
    <row r="13" spans="1:8">
      <c r="A13" s="26">
        <v>7</v>
      </c>
      <c r="B13" s="28" t="s">
        <v>2922</v>
      </c>
      <c r="C13" s="28" t="s">
        <v>3</v>
      </c>
      <c r="D13" s="29" t="s">
        <v>2923</v>
      </c>
      <c r="E13" s="28" t="s">
        <v>320</v>
      </c>
      <c r="F13" s="28">
        <v>6186151429</v>
      </c>
      <c r="G13" s="28" t="s">
        <v>318</v>
      </c>
      <c r="H13" s="28" t="s">
        <v>17</v>
      </c>
    </row>
    <row r="14" spans="1:8">
      <c r="A14" s="30"/>
      <c r="B14" s="31"/>
      <c r="C14" s="31"/>
      <c r="D14" s="32"/>
      <c r="E14" s="32"/>
      <c r="F14" s="32"/>
      <c r="G14" s="31"/>
      <c r="H14" s="31"/>
    </row>
    <row r="15" spans="1:8">
      <c r="A15" s="26">
        <v>1</v>
      </c>
      <c r="B15" s="33" t="s">
        <v>2924</v>
      </c>
      <c r="C15" s="28" t="s">
        <v>4</v>
      </c>
      <c r="D15" s="33" t="s">
        <v>473</v>
      </c>
      <c r="E15" s="34" t="s">
        <v>2925</v>
      </c>
      <c r="F15" s="35">
        <v>6186155438</v>
      </c>
      <c r="G15" s="33" t="s">
        <v>357</v>
      </c>
      <c r="H15" s="28" t="s">
        <v>11</v>
      </c>
    </row>
    <row r="16" spans="1:8">
      <c r="A16" s="26">
        <v>2</v>
      </c>
      <c r="B16" s="28" t="s">
        <v>2922</v>
      </c>
      <c r="C16" s="28" t="s">
        <v>4</v>
      </c>
      <c r="D16" s="28" t="s">
        <v>473</v>
      </c>
      <c r="E16" s="28" t="s">
        <v>320</v>
      </c>
      <c r="F16" s="28">
        <v>6186151429</v>
      </c>
      <c r="G16" s="28" t="s">
        <v>553</v>
      </c>
      <c r="H16" s="28" t="s">
        <v>15</v>
      </c>
    </row>
    <row r="17" spans="1:8">
      <c r="A17" s="26">
        <v>3</v>
      </c>
      <c r="B17" s="33" t="s">
        <v>3232</v>
      </c>
      <c r="C17" s="130" t="s">
        <v>4</v>
      </c>
      <c r="D17" s="130" t="s">
        <v>473</v>
      </c>
      <c r="E17" s="130" t="s">
        <v>3233</v>
      </c>
      <c r="F17" s="130">
        <v>6185348605</v>
      </c>
      <c r="G17" s="130" t="s">
        <v>472</v>
      </c>
      <c r="H17" s="28" t="s">
        <v>13</v>
      </c>
    </row>
    <row r="18" spans="1:8">
      <c r="A18" s="26">
        <v>3</v>
      </c>
      <c r="B18" s="130" t="s">
        <v>3241</v>
      </c>
      <c r="C18" s="130" t="s">
        <v>4</v>
      </c>
      <c r="D18" s="130" t="s">
        <v>473</v>
      </c>
      <c r="E18" s="130" t="s">
        <v>3242</v>
      </c>
      <c r="F18" s="130">
        <v>6189109719</v>
      </c>
      <c r="G18" s="130" t="s">
        <v>452</v>
      </c>
      <c r="H18" s="28"/>
    </row>
    <row r="19" spans="1:8">
      <c r="A19" s="26">
        <v>4</v>
      </c>
      <c r="B19" s="28" t="s">
        <v>2926</v>
      </c>
      <c r="C19" s="28" t="s">
        <v>4</v>
      </c>
      <c r="D19" s="28" t="s">
        <v>2927</v>
      </c>
      <c r="E19" s="28" t="s">
        <v>2928</v>
      </c>
      <c r="F19" s="28">
        <v>6188304290</v>
      </c>
      <c r="G19" s="28"/>
      <c r="H19" s="28" t="s">
        <v>14</v>
      </c>
    </row>
    <row r="20" spans="1:8">
      <c r="A20" s="26">
        <v>5</v>
      </c>
      <c r="B20" s="33" t="s">
        <v>2929</v>
      </c>
      <c r="C20" s="28" t="s">
        <v>4</v>
      </c>
      <c r="D20" s="33" t="s">
        <v>2927</v>
      </c>
      <c r="E20" s="33" t="s">
        <v>2930</v>
      </c>
      <c r="F20" s="36">
        <v>6182187031</v>
      </c>
      <c r="G20" s="33"/>
      <c r="H20" s="28" t="s">
        <v>16</v>
      </c>
    </row>
    <row r="21" spans="1:8">
      <c r="A21" s="26">
        <v>6</v>
      </c>
      <c r="B21" s="28" t="s">
        <v>2931</v>
      </c>
      <c r="C21" s="28" t="s">
        <v>4</v>
      </c>
      <c r="D21" s="28" t="s">
        <v>2932</v>
      </c>
      <c r="E21" s="28" t="s">
        <v>416</v>
      </c>
      <c r="F21" s="28">
        <v>9034719973</v>
      </c>
      <c r="G21" s="28" t="s">
        <v>415</v>
      </c>
      <c r="H21" s="28" t="s">
        <v>12</v>
      </c>
    </row>
    <row r="22" spans="1:8">
      <c r="A22" s="26">
        <v>7</v>
      </c>
      <c r="B22" s="28" t="s">
        <v>3023</v>
      </c>
      <c r="C22" s="28" t="s">
        <v>4</v>
      </c>
      <c r="D22" s="28" t="s">
        <v>2927</v>
      </c>
      <c r="E22" s="28" t="s">
        <v>3024</v>
      </c>
      <c r="F22" s="28">
        <v>6188304390</v>
      </c>
      <c r="G22" s="28"/>
      <c r="H22" s="28" t="s">
        <v>17</v>
      </c>
    </row>
    <row r="23" spans="1:8">
      <c r="A23" s="26">
        <v>7</v>
      </c>
      <c r="B23" s="28" t="s">
        <v>3025</v>
      </c>
      <c r="C23" s="28" t="s">
        <v>4</v>
      </c>
      <c r="D23" s="28" t="s">
        <v>2927</v>
      </c>
      <c r="E23" s="28" t="s">
        <v>3024</v>
      </c>
      <c r="F23" s="28">
        <v>6188302315</v>
      </c>
      <c r="G23" s="33"/>
      <c r="H23" s="28" t="s">
        <v>17</v>
      </c>
    </row>
    <row r="24" spans="1:8">
      <c r="A24" s="30"/>
      <c r="B24" s="31"/>
      <c r="C24" s="31"/>
      <c r="D24" s="31"/>
      <c r="E24" s="31"/>
      <c r="F24" s="31"/>
      <c r="G24" s="31"/>
      <c r="H24" s="31"/>
    </row>
    <row r="25" spans="1:8">
      <c r="A25" s="26">
        <v>1</v>
      </c>
      <c r="B25" s="28" t="s">
        <v>2926</v>
      </c>
      <c r="C25" s="28" t="s">
        <v>5</v>
      </c>
      <c r="D25" s="28" t="s">
        <v>2927</v>
      </c>
      <c r="E25" s="28" t="s">
        <v>2928</v>
      </c>
      <c r="F25" s="28">
        <v>6188304290</v>
      </c>
      <c r="G25" s="28"/>
      <c r="H25" s="28" t="s">
        <v>18</v>
      </c>
    </row>
    <row r="26" spans="1:8">
      <c r="A26" s="26">
        <v>2</v>
      </c>
      <c r="B26" s="28" t="s">
        <v>3276</v>
      </c>
      <c r="C26" s="28" t="s">
        <v>5</v>
      </c>
      <c r="D26" s="28" t="s">
        <v>2927</v>
      </c>
      <c r="E26" s="28" t="s">
        <v>3275</v>
      </c>
      <c r="F26" s="28">
        <v>3148031417</v>
      </c>
      <c r="G26" s="28"/>
      <c r="H26" s="28" t="s">
        <v>12</v>
      </c>
    </row>
    <row r="27" spans="1:8">
      <c r="A27" s="136">
        <v>2</v>
      </c>
      <c r="B27" s="137" t="s">
        <v>2937</v>
      </c>
      <c r="C27" s="137" t="s">
        <v>5</v>
      </c>
      <c r="D27" s="137" t="s">
        <v>2395</v>
      </c>
      <c r="E27" s="137" t="s">
        <v>693</v>
      </c>
      <c r="F27" s="137">
        <v>3092210849</v>
      </c>
      <c r="G27" s="137" t="s">
        <v>691</v>
      </c>
      <c r="H27" s="137" t="s">
        <v>12</v>
      </c>
    </row>
    <row r="28" spans="1:8">
      <c r="A28" s="26">
        <v>3</v>
      </c>
      <c r="B28" s="28" t="s">
        <v>2938</v>
      </c>
      <c r="C28" s="28" t="s">
        <v>2939</v>
      </c>
      <c r="D28" s="28" t="s">
        <v>650</v>
      </c>
      <c r="E28" s="28" t="s">
        <v>669</v>
      </c>
      <c r="F28" s="28">
        <v>6185411023</v>
      </c>
      <c r="G28" s="28" t="s">
        <v>668</v>
      </c>
      <c r="H28" s="28" t="s">
        <v>11</v>
      </c>
    </row>
    <row r="29" spans="1:8">
      <c r="A29" s="26">
        <v>4</v>
      </c>
      <c r="B29" s="28" t="s">
        <v>2940</v>
      </c>
      <c r="C29" s="28" t="s">
        <v>5</v>
      </c>
      <c r="D29" s="28" t="s">
        <v>661</v>
      </c>
      <c r="E29" s="28" t="s">
        <v>1044</v>
      </c>
      <c r="F29" s="28">
        <v>6185343642</v>
      </c>
      <c r="G29" s="28" t="s">
        <v>1043</v>
      </c>
      <c r="H29" s="28" t="s">
        <v>19</v>
      </c>
    </row>
    <row r="30" spans="1:8">
      <c r="A30" s="26">
        <v>5</v>
      </c>
      <c r="B30" s="28" t="s">
        <v>2941</v>
      </c>
      <c r="C30" s="28" t="s">
        <v>5</v>
      </c>
      <c r="D30" s="28" t="s">
        <v>884</v>
      </c>
      <c r="E30" s="28" t="s">
        <v>2942</v>
      </c>
      <c r="F30" s="28">
        <v>5636763990</v>
      </c>
      <c r="G30" s="28"/>
      <c r="H30" s="28" t="s">
        <v>16</v>
      </c>
    </row>
    <row r="31" spans="1:8">
      <c r="A31" s="26">
        <v>6</v>
      </c>
      <c r="B31" s="28" t="s">
        <v>2943</v>
      </c>
      <c r="C31" s="28" t="s">
        <v>5</v>
      </c>
      <c r="D31" s="28" t="s">
        <v>2944</v>
      </c>
      <c r="E31" s="28" t="s">
        <v>995</v>
      </c>
      <c r="F31" s="28">
        <v>5734704900</v>
      </c>
      <c r="G31" s="28" t="s">
        <v>994</v>
      </c>
      <c r="H31" s="28" t="s">
        <v>2945</v>
      </c>
    </row>
    <row r="32" spans="1:8">
      <c r="A32" s="26">
        <v>7</v>
      </c>
      <c r="B32" s="28" t="s">
        <v>2946</v>
      </c>
      <c r="C32" s="28" t="s">
        <v>5</v>
      </c>
      <c r="D32" s="28" t="s">
        <v>2947</v>
      </c>
      <c r="E32" s="28" t="s">
        <v>2948</v>
      </c>
      <c r="F32" s="28">
        <v>6184091926</v>
      </c>
      <c r="G32" s="28" t="s">
        <v>928</v>
      </c>
      <c r="H32" s="28" t="s">
        <v>17</v>
      </c>
    </row>
    <row r="33" spans="1:8">
      <c r="A33" s="26">
        <v>7</v>
      </c>
      <c r="B33" s="28" t="s">
        <v>2949</v>
      </c>
      <c r="C33" s="28" t="s">
        <v>5</v>
      </c>
      <c r="D33" s="28" t="s">
        <v>2947</v>
      </c>
      <c r="E33" s="28" t="s">
        <v>929</v>
      </c>
      <c r="F33" s="28">
        <v>8157128257</v>
      </c>
      <c r="G33" s="28" t="s">
        <v>928</v>
      </c>
      <c r="H33" s="28" t="s">
        <v>17</v>
      </c>
    </row>
    <row r="34" spans="1:8">
      <c r="A34" s="26">
        <v>8</v>
      </c>
      <c r="B34" s="28" t="s">
        <v>2950</v>
      </c>
      <c r="C34" s="28" t="s">
        <v>2951</v>
      </c>
      <c r="D34" s="28" t="s">
        <v>2952</v>
      </c>
      <c r="E34" s="28" t="s">
        <v>1253</v>
      </c>
      <c r="F34" s="28">
        <v>6188897765</v>
      </c>
      <c r="G34" s="28" t="s">
        <v>1251</v>
      </c>
      <c r="H34" s="28" t="s">
        <v>23</v>
      </c>
    </row>
    <row r="35" spans="1:8">
      <c r="A35" s="26">
        <v>9</v>
      </c>
      <c r="B35" s="28" t="s">
        <v>2953</v>
      </c>
      <c r="C35" s="28" t="s">
        <v>2951</v>
      </c>
      <c r="D35" s="28" t="s">
        <v>1107</v>
      </c>
      <c r="E35" s="28" t="s">
        <v>1120</v>
      </c>
      <c r="F35" s="28">
        <v>9123370477</v>
      </c>
      <c r="G35" s="28" t="s">
        <v>1119</v>
      </c>
      <c r="H35" s="28" t="s">
        <v>21</v>
      </c>
    </row>
    <row r="36" spans="1:8">
      <c r="A36" s="26">
        <v>10</v>
      </c>
      <c r="B36" s="28" t="s">
        <v>2954</v>
      </c>
      <c r="C36" s="28" t="s">
        <v>5</v>
      </c>
      <c r="D36" s="28" t="s">
        <v>733</v>
      </c>
      <c r="E36" s="28" t="s">
        <v>751</v>
      </c>
      <c r="F36" s="28">
        <v>6195974720</v>
      </c>
      <c r="G36" s="28" t="s">
        <v>750</v>
      </c>
      <c r="H36" s="28" t="s">
        <v>13</v>
      </c>
    </row>
    <row r="37" spans="1:8">
      <c r="A37" s="26">
        <v>11</v>
      </c>
      <c r="B37" s="28" t="s">
        <v>2933</v>
      </c>
      <c r="C37" s="28" t="s">
        <v>5</v>
      </c>
      <c r="D37" s="28" t="s">
        <v>2927</v>
      </c>
      <c r="E37" s="28" t="s">
        <v>2934</v>
      </c>
      <c r="F37" s="28">
        <v>6367952261</v>
      </c>
      <c r="G37" s="28"/>
      <c r="H37" s="28" t="s">
        <v>20</v>
      </c>
    </row>
    <row r="38" spans="1:8">
      <c r="A38" s="26">
        <v>11</v>
      </c>
      <c r="B38" s="34" t="s">
        <v>2935</v>
      </c>
      <c r="C38" s="28" t="s">
        <v>5</v>
      </c>
      <c r="D38" s="33" t="s">
        <v>2927</v>
      </c>
      <c r="E38" s="34" t="s">
        <v>2936</v>
      </c>
      <c r="F38" s="35">
        <v>6183143903</v>
      </c>
      <c r="G38" s="33"/>
      <c r="H38" s="28" t="s">
        <v>20</v>
      </c>
    </row>
    <row r="39" spans="1:8">
      <c r="A39" s="26">
        <v>12</v>
      </c>
      <c r="B39" s="33" t="s">
        <v>2955</v>
      </c>
      <c r="C39" s="28" t="s">
        <v>5</v>
      </c>
      <c r="D39" s="33" t="s">
        <v>1796</v>
      </c>
      <c r="E39" s="33" t="s">
        <v>2956</v>
      </c>
      <c r="F39" s="36">
        <v>6183670552</v>
      </c>
      <c r="G39" s="33"/>
      <c r="H39" s="28" t="s">
        <v>1123</v>
      </c>
    </row>
    <row r="40" spans="1:8">
      <c r="A40" s="26">
        <v>13</v>
      </c>
      <c r="B40" s="28" t="s">
        <v>2957</v>
      </c>
      <c r="C40" s="28" t="s">
        <v>5</v>
      </c>
      <c r="D40" s="28" t="s">
        <v>983</v>
      </c>
      <c r="E40" s="28" t="s">
        <v>2958</v>
      </c>
      <c r="F40" s="28">
        <v>6364435865</v>
      </c>
      <c r="G40" s="28" t="s">
        <v>1171</v>
      </c>
      <c r="H40" s="28" t="s">
        <v>1162</v>
      </c>
    </row>
    <row r="41" spans="1:8">
      <c r="A41" s="26">
        <v>14</v>
      </c>
      <c r="B41" s="28" t="s">
        <v>2959</v>
      </c>
      <c r="C41" s="28" t="s">
        <v>9</v>
      </c>
      <c r="D41" s="28" t="s">
        <v>2960</v>
      </c>
      <c r="E41" s="28" t="s">
        <v>2961</v>
      </c>
      <c r="F41" s="28">
        <v>3142659239</v>
      </c>
      <c r="G41" s="28" t="s">
        <v>2962</v>
      </c>
      <c r="H41" s="28" t="s">
        <v>14</v>
      </c>
    </row>
    <row r="42" spans="1:8">
      <c r="A42" s="26">
        <v>15</v>
      </c>
      <c r="B42" s="28" t="s">
        <v>2963</v>
      </c>
      <c r="C42" s="28" t="s">
        <v>5</v>
      </c>
      <c r="D42" s="28" t="s">
        <v>2927</v>
      </c>
      <c r="E42" s="28" t="s">
        <v>2964</v>
      </c>
      <c r="F42" s="28">
        <v>6185132976</v>
      </c>
      <c r="G42" s="28"/>
      <c r="H42" s="28" t="s">
        <v>22</v>
      </c>
    </row>
    <row r="43" spans="1:8">
      <c r="A43" s="26">
        <v>16</v>
      </c>
      <c r="B43" s="33" t="s">
        <v>2965</v>
      </c>
      <c r="C43" s="28" t="s">
        <v>5</v>
      </c>
      <c r="D43" s="33" t="s">
        <v>1796</v>
      </c>
      <c r="E43" s="28" t="s">
        <v>2682</v>
      </c>
      <c r="F43" s="36">
        <v>6187728995</v>
      </c>
      <c r="G43" s="28"/>
      <c r="H43" s="28" t="s">
        <v>15</v>
      </c>
    </row>
    <row r="44" spans="1:8">
      <c r="A44" s="26">
        <v>16</v>
      </c>
      <c r="B44" s="28" t="s">
        <v>2680</v>
      </c>
      <c r="C44" s="28" t="s">
        <v>5</v>
      </c>
      <c r="D44" s="33" t="s">
        <v>1796</v>
      </c>
      <c r="E44" s="28" t="s">
        <v>2682</v>
      </c>
      <c r="F44" s="36">
        <v>6187728995</v>
      </c>
      <c r="G44" s="28"/>
      <c r="H44" s="28" t="s">
        <v>15</v>
      </c>
    </row>
    <row r="45" spans="1:8">
      <c r="A45" s="30"/>
      <c r="B45" s="31"/>
      <c r="C45" s="31"/>
      <c r="D45" s="31"/>
      <c r="E45" s="31"/>
      <c r="F45" s="31"/>
      <c r="G45" s="31"/>
      <c r="H45" s="31"/>
    </row>
    <row r="46" spans="1:8">
      <c r="A46" s="26">
        <v>1</v>
      </c>
      <c r="B46" s="28" t="s">
        <v>2966</v>
      </c>
      <c r="C46" s="28" t="s">
        <v>2967</v>
      </c>
      <c r="D46" s="28" t="s">
        <v>1359</v>
      </c>
      <c r="E46" s="28" t="s">
        <v>1363</v>
      </c>
      <c r="F46" s="28">
        <v>3096455836</v>
      </c>
      <c r="G46" s="28" t="s">
        <v>2968</v>
      </c>
      <c r="H46" s="28" t="s">
        <v>2969</v>
      </c>
    </row>
    <row r="47" spans="1:8">
      <c r="A47" s="26">
        <v>2</v>
      </c>
      <c r="B47" s="28" t="s">
        <v>2970</v>
      </c>
      <c r="C47" s="28" t="s">
        <v>6</v>
      </c>
      <c r="D47" s="28" t="s">
        <v>2971</v>
      </c>
      <c r="E47" s="28" t="s">
        <v>1031</v>
      </c>
      <c r="F47" s="28">
        <v>6187310328</v>
      </c>
      <c r="G47" s="28" t="s">
        <v>1540</v>
      </c>
      <c r="H47" s="28" t="s">
        <v>17</v>
      </c>
    </row>
    <row r="48" spans="1:8">
      <c r="A48" s="26">
        <v>3</v>
      </c>
      <c r="B48" s="28" t="s">
        <v>2972</v>
      </c>
      <c r="C48" s="28" t="s">
        <v>6</v>
      </c>
      <c r="D48" s="28" t="s">
        <v>2973</v>
      </c>
      <c r="E48" s="28" t="s">
        <v>1473</v>
      </c>
      <c r="F48" s="28">
        <v>2174308031</v>
      </c>
      <c r="G48" s="28" t="s">
        <v>1471</v>
      </c>
      <c r="H48" s="28" t="s">
        <v>15</v>
      </c>
    </row>
    <row r="49" spans="1:8">
      <c r="A49" s="26">
        <v>4</v>
      </c>
      <c r="B49" s="33" t="s">
        <v>2974</v>
      </c>
      <c r="C49" s="28" t="s">
        <v>6</v>
      </c>
      <c r="D49" s="33" t="s">
        <v>1796</v>
      </c>
      <c r="E49" s="33" t="s">
        <v>2956</v>
      </c>
      <c r="F49" s="36">
        <v>6183670551</v>
      </c>
      <c r="G49" s="33"/>
      <c r="H49" s="28" t="s">
        <v>14</v>
      </c>
    </row>
    <row r="50" spans="1:8">
      <c r="A50" s="26">
        <v>5</v>
      </c>
      <c r="B50" s="33" t="s">
        <v>2955</v>
      </c>
      <c r="C50" s="28" t="s">
        <v>6</v>
      </c>
      <c r="D50" s="33" t="s">
        <v>1796</v>
      </c>
      <c r="E50" s="33" t="s">
        <v>2956</v>
      </c>
      <c r="F50" s="36">
        <v>6183670552</v>
      </c>
      <c r="G50" s="33"/>
      <c r="H50" s="28" t="s">
        <v>11</v>
      </c>
    </row>
    <row r="51" spans="1:8">
      <c r="A51" s="26">
        <v>6</v>
      </c>
      <c r="B51" s="37" t="s">
        <v>2975</v>
      </c>
      <c r="C51" s="28" t="s">
        <v>6</v>
      </c>
      <c r="D51" s="28" t="s">
        <v>2976</v>
      </c>
      <c r="E51" s="28" t="s">
        <v>2977</v>
      </c>
      <c r="F51" s="36">
        <v>6185211628</v>
      </c>
      <c r="G51" s="28" t="s">
        <v>1578</v>
      </c>
      <c r="H51" s="28" t="s">
        <v>18</v>
      </c>
    </row>
    <row r="52" spans="1:8">
      <c r="A52" s="26">
        <v>6</v>
      </c>
      <c r="B52" s="28" t="s">
        <v>2978</v>
      </c>
      <c r="C52" s="28" t="s">
        <v>6</v>
      </c>
      <c r="D52" s="28" t="s">
        <v>2979</v>
      </c>
      <c r="E52" s="28" t="s">
        <v>2977</v>
      </c>
      <c r="F52" s="28">
        <v>6189679961</v>
      </c>
      <c r="G52" s="28" t="s">
        <v>1578</v>
      </c>
      <c r="H52" s="28" t="s">
        <v>18</v>
      </c>
    </row>
    <row r="53" spans="1:8">
      <c r="A53" s="26">
        <v>7</v>
      </c>
      <c r="B53" s="28" t="s">
        <v>2980</v>
      </c>
      <c r="C53" s="28" t="s">
        <v>6</v>
      </c>
      <c r="D53" s="28" t="s">
        <v>1389</v>
      </c>
      <c r="E53" s="28" t="s">
        <v>1410</v>
      </c>
      <c r="F53" s="28">
        <v>5735133244</v>
      </c>
      <c r="G53" s="28"/>
      <c r="H53" s="28" t="s">
        <v>13</v>
      </c>
    </row>
    <row r="54" spans="1:8">
      <c r="A54" s="26">
        <v>8</v>
      </c>
      <c r="B54" s="28" t="s">
        <v>3259</v>
      </c>
      <c r="C54" s="28" t="s">
        <v>6</v>
      </c>
      <c r="D54" s="28" t="s">
        <v>1175</v>
      </c>
      <c r="E54" s="28" t="s">
        <v>3260</v>
      </c>
      <c r="F54" s="28">
        <v>6189548539</v>
      </c>
      <c r="G54" s="28"/>
      <c r="H54" s="28" t="s">
        <v>16</v>
      </c>
    </row>
    <row r="55" spans="1:8">
      <c r="A55" s="30"/>
      <c r="B55" s="31"/>
      <c r="C55" s="31"/>
      <c r="D55" s="31"/>
      <c r="E55" s="31"/>
      <c r="F55" s="31"/>
      <c r="G55" s="31"/>
      <c r="H55" s="31"/>
    </row>
    <row r="56" spans="1:8">
      <c r="A56" s="26">
        <v>1</v>
      </c>
      <c r="B56" s="33" t="s">
        <v>2974</v>
      </c>
      <c r="C56" s="28" t="s">
        <v>7</v>
      </c>
      <c r="D56" s="33" t="s">
        <v>1796</v>
      </c>
      <c r="E56" s="33" t="s">
        <v>2956</v>
      </c>
      <c r="F56" s="36">
        <v>6183670551</v>
      </c>
      <c r="G56" s="33" t="s">
        <v>1796</v>
      </c>
      <c r="H56" s="37" t="s">
        <v>1162</v>
      </c>
    </row>
    <row r="57" spans="1:8">
      <c r="A57" s="26">
        <v>2</v>
      </c>
      <c r="B57" s="28" t="s">
        <v>2989</v>
      </c>
      <c r="C57" s="28" t="s">
        <v>7</v>
      </c>
      <c r="D57" s="28" t="s">
        <v>1370</v>
      </c>
      <c r="E57" s="28" t="s">
        <v>2055</v>
      </c>
      <c r="F57" s="28">
        <v>2174978188</v>
      </c>
      <c r="G57" s="28" t="s">
        <v>2054</v>
      </c>
      <c r="H57" s="28" t="s">
        <v>21</v>
      </c>
    </row>
    <row r="58" spans="1:8">
      <c r="A58" s="26">
        <v>3</v>
      </c>
      <c r="B58" s="28" t="s">
        <v>2990</v>
      </c>
      <c r="C58" s="28" t="s">
        <v>7</v>
      </c>
      <c r="D58" s="28" t="s">
        <v>2991</v>
      </c>
      <c r="E58" s="28" t="s">
        <v>2992</v>
      </c>
      <c r="F58" s="28">
        <v>3098400285</v>
      </c>
      <c r="G58" s="28" t="s">
        <v>1697</v>
      </c>
      <c r="H58" s="28" t="s">
        <v>13</v>
      </c>
    </row>
    <row r="59" spans="1:8">
      <c r="A59" s="26">
        <v>4</v>
      </c>
      <c r="B59" s="28" t="s">
        <v>2993</v>
      </c>
      <c r="C59" s="28" t="s">
        <v>7</v>
      </c>
      <c r="D59" s="28" t="s">
        <v>2994</v>
      </c>
      <c r="E59" s="28" t="s">
        <v>1752</v>
      </c>
      <c r="F59" s="28">
        <v>3144350912</v>
      </c>
      <c r="G59" s="28" t="s">
        <v>1750</v>
      </c>
      <c r="H59" s="28" t="s">
        <v>14</v>
      </c>
    </row>
    <row r="60" spans="1:8">
      <c r="A60" s="26">
        <v>5</v>
      </c>
      <c r="B60" s="28" t="s">
        <v>2981</v>
      </c>
      <c r="C60" s="28" t="s">
        <v>2939</v>
      </c>
      <c r="D60" s="28" t="s">
        <v>2982</v>
      </c>
      <c r="E60" s="28" t="s">
        <v>2983</v>
      </c>
      <c r="F60" s="28">
        <v>3149149714</v>
      </c>
      <c r="G60" s="28" t="s">
        <v>2984</v>
      </c>
      <c r="H60" s="28" t="s">
        <v>15</v>
      </c>
    </row>
    <row r="61" spans="1:8">
      <c r="A61" s="26">
        <v>6</v>
      </c>
      <c r="B61" s="28" t="s">
        <v>2999</v>
      </c>
      <c r="C61" s="28" t="s">
        <v>2939</v>
      </c>
      <c r="D61" s="28" t="s">
        <v>3000</v>
      </c>
      <c r="E61" s="28" t="s">
        <v>3001</v>
      </c>
      <c r="F61" s="28">
        <v>6187137229</v>
      </c>
      <c r="G61" s="28" t="s">
        <v>2013</v>
      </c>
      <c r="H61" s="28" t="s">
        <v>20</v>
      </c>
    </row>
    <row r="62" spans="1:8">
      <c r="A62" s="26">
        <v>7</v>
      </c>
      <c r="B62" s="28" t="s">
        <v>2995</v>
      </c>
      <c r="C62" s="28" t="s">
        <v>7</v>
      </c>
      <c r="D62" s="28" t="s">
        <v>249</v>
      </c>
      <c r="E62" s="28" t="s">
        <v>2996</v>
      </c>
      <c r="F62" s="28">
        <v>6183080679</v>
      </c>
      <c r="G62" s="28" t="s">
        <v>1915</v>
      </c>
      <c r="H62" s="28" t="s">
        <v>18</v>
      </c>
    </row>
    <row r="63" spans="1:8">
      <c r="A63" s="26">
        <v>8</v>
      </c>
      <c r="B63" s="28" t="s">
        <v>3002</v>
      </c>
      <c r="C63" s="28" t="s">
        <v>7</v>
      </c>
      <c r="D63" s="28" t="s">
        <v>3003</v>
      </c>
      <c r="E63" s="28" t="s">
        <v>1949</v>
      </c>
      <c r="F63" s="28">
        <v>2175565761</v>
      </c>
      <c r="G63" s="28" t="s">
        <v>1948</v>
      </c>
      <c r="H63" s="28" t="s">
        <v>2945</v>
      </c>
    </row>
    <row r="64" spans="1:8">
      <c r="A64" s="26">
        <v>9</v>
      </c>
      <c r="B64" s="28" t="s">
        <v>3004</v>
      </c>
      <c r="C64" s="28" t="s">
        <v>7</v>
      </c>
      <c r="D64" s="28" t="s">
        <v>3005</v>
      </c>
      <c r="E64" s="28" t="s">
        <v>1631</v>
      </c>
      <c r="F64" s="28">
        <v>3149743032</v>
      </c>
      <c r="G64" s="28" t="s">
        <v>1630</v>
      </c>
      <c r="H64" s="28" t="s">
        <v>11</v>
      </c>
    </row>
    <row r="65" spans="1:8">
      <c r="A65" s="26">
        <v>10</v>
      </c>
      <c r="B65" s="33" t="s">
        <v>2997</v>
      </c>
      <c r="C65" s="33" t="s">
        <v>7</v>
      </c>
      <c r="D65" s="33" t="s">
        <v>2081</v>
      </c>
      <c r="E65" s="33" t="s">
        <v>2998</v>
      </c>
      <c r="F65" s="36">
        <v>6189731534</v>
      </c>
      <c r="G65" s="33" t="s">
        <v>2081</v>
      </c>
      <c r="H65" s="28" t="s">
        <v>1123</v>
      </c>
    </row>
    <row r="66" spans="1:8">
      <c r="A66" s="26">
        <v>11</v>
      </c>
      <c r="B66" s="131" t="s">
        <v>3256</v>
      </c>
      <c r="C66" s="131" t="s">
        <v>7</v>
      </c>
      <c r="D66" s="131" t="s">
        <v>2095</v>
      </c>
      <c r="E66" s="130" t="s">
        <v>2096</v>
      </c>
      <c r="F66" s="131">
        <v>3096573224</v>
      </c>
      <c r="G66" s="131" t="s">
        <v>2094</v>
      </c>
      <c r="H66" s="131" t="s">
        <v>16</v>
      </c>
    </row>
    <row r="67" spans="1:8">
      <c r="A67" s="26">
        <v>12</v>
      </c>
      <c r="B67" s="131" t="s">
        <v>3249</v>
      </c>
      <c r="C67" s="131" t="s">
        <v>7</v>
      </c>
      <c r="D67" s="131" t="s">
        <v>3250</v>
      </c>
      <c r="E67" s="130" t="s">
        <v>3251</v>
      </c>
      <c r="F67" s="131">
        <v>6187954500</v>
      </c>
      <c r="G67" s="131" t="s">
        <v>1974</v>
      </c>
      <c r="H67" s="131" t="s">
        <v>19</v>
      </c>
    </row>
    <row r="68" spans="1:8">
      <c r="A68" s="26">
        <v>13</v>
      </c>
      <c r="B68" s="28" t="s">
        <v>2985</v>
      </c>
      <c r="C68" s="28" t="s">
        <v>2939</v>
      </c>
      <c r="D68" s="28" t="s">
        <v>2986</v>
      </c>
      <c r="E68" s="28" t="s">
        <v>1866</v>
      </c>
      <c r="F68" s="28">
        <v>6189776722</v>
      </c>
      <c r="G68" s="28" t="s">
        <v>1864</v>
      </c>
      <c r="H68" s="28" t="s">
        <v>17</v>
      </c>
    </row>
    <row r="69" spans="1:8">
      <c r="A69" s="26">
        <v>14</v>
      </c>
      <c r="B69" s="138" t="s">
        <v>2987</v>
      </c>
      <c r="C69" s="138" t="s">
        <v>2939</v>
      </c>
      <c r="D69" s="138" t="s">
        <v>1637</v>
      </c>
      <c r="E69" s="27" t="s">
        <v>1678</v>
      </c>
      <c r="F69" s="138">
        <v>2176635318</v>
      </c>
      <c r="G69" s="138" t="s">
        <v>2988</v>
      </c>
      <c r="H69" s="138" t="s">
        <v>12</v>
      </c>
    </row>
    <row r="70" spans="1:8">
      <c r="A70" s="30"/>
      <c r="B70" s="31"/>
      <c r="C70" s="31"/>
      <c r="D70" s="31"/>
      <c r="E70" s="31"/>
      <c r="F70" s="31"/>
      <c r="G70" s="31"/>
      <c r="H70" s="31"/>
    </row>
    <row r="71" spans="1:8">
      <c r="A71" s="26">
        <v>1</v>
      </c>
      <c r="B71" s="28" t="s">
        <v>3006</v>
      </c>
      <c r="C71" s="28" t="s">
        <v>8</v>
      </c>
      <c r="D71" s="28" t="s">
        <v>3007</v>
      </c>
      <c r="E71" s="28" t="s">
        <v>2242</v>
      </c>
      <c r="F71" s="28">
        <v>6185708948</v>
      </c>
      <c r="G71" s="28" t="s">
        <v>2240</v>
      </c>
      <c r="H71" s="28" t="s">
        <v>13</v>
      </c>
    </row>
    <row r="72" spans="1:8">
      <c r="A72" s="26">
        <v>2</v>
      </c>
      <c r="B72" s="28" t="s">
        <v>3008</v>
      </c>
      <c r="C72" s="28" t="s">
        <v>8</v>
      </c>
      <c r="D72" s="28" t="s">
        <v>3009</v>
      </c>
      <c r="E72" s="28" t="s">
        <v>2288</v>
      </c>
      <c r="F72" s="28">
        <v>6186152762</v>
      </c>
      <c r="G72" s="28" t="s">
        <v>2287</v>
      </c>
      <c r="H72" s="28" t="s">
        <v>14</v>
      </c>
    </row>
    <row r="73" spans="1:8">
      <c r="A73" s="26">
        <v>3</v>
      </c>
      <c r="B73" s="28" t="s">
        <v>3010</v>
      </c>
      <c r="C73" s="28" t="s">
        <v>8</v>
      </c>
      <c r="D73" s="28" t="s">
        <v>3011</v>
      </c>
      <c r="E73" s="28" t="s">
        <v>3012</v>
      </c>
      <c r="F73" s="28">
        <v>6189226971</v>
      </c>
      <c r="G73" s="28" t="s">
        <v>2170</v>
      </c>
      <c r="H73" s="28" t="s">
        <v>11</v>
      </c>
    </row>
    <row r="74" spans="1:8">
      <c r="A74" s="26">
        <v>4</v>
      </c>
      <c r="B74" s="28" t="s">
        <v>3013</v>
      </c>
      <c r="C74" s="28" t="s">
        <v>8</v>
      </c>
      <c r="D74" s="28" t="s">
        <v>3014</v>
      </c>
      <c r="E74" s="28" t="s">
        <v>3015</v>
      </c>
      <c r="F74" s="28">
        <v>3148825618</v>
      </c>
      <c r="G74" s="28" t="s">
        <v>2200</v>
      </c>
      <c r="H74" s="28" t="s">
        <v>12</v>
      </c>
    </row>
    <row r="75" spans="1:8">
      <c r="A75" s="26">
        <v>5</v>
      </c>
      <c r="B75" s="28" t="s">
        <v>3016</v>
      </c>
      <c r="C75" s="28" t="s">
        <v>8</v>
      </c>
      <c r="D75" s="28" t="s">
        <v>3017</v>
      </c>
      <c r="E75" s="28" t="s">
        <v>2364</v>
      </c>
      <c r="F75" s="28">
        <v>3096602346</v>
      </c>
      <c r="G75" s="28" t="s">
        <v>2363</v>
      </c>
      <c r="H75" s="28" t="s">
        <v>16</v>
      </c>
    </row>
    <row r="76" spans="1:8">
      <c r="A76" s="26">
        <v>6</v>
      </c>
      <c r="B76" s="28" t="s">
        <v>3018</v>
      </c>
      <c r="C76" s="28" t="s">
        <v>8</v>
      </c>
      <c r="D76" s="28" t="s">
        <v>3019</v>
      </c>
      <c r="E76" s="28" t="s">
        <v>2405</v>
      </c>
      <c r="F76" s="28">
        <v>2172489055</v>
      </c>
      <c r="G76" s="28" t="s">
        <v>2404</v>
      </c>
      <c r="H76" s="28" t="s">
        <v>17</v>
      </c>
    </row>
    <row r="77" spans="1:8">
      <c r="A77" s="26">
        <v>7</v>
      </c>
      <c r="B77" s="28" t="s">
        <v>3020</v>
      </c>
      <c r="C77" s="28" t="s">
        <v>8</v>
      </c>
      <c r="D77" s="28" t="s">
        <v>3019</v>
      </c>
      <c r="E77" s="28" t="s">
        <v>3021</v>
      </c>
      <c r="F77" s="28">
        <v>2173160528</v>
      </c>
      <c r="G77" s="28" t="s">
        <v>3019</v>
      </c>
      <c r="H77" s="28" t="s">
        <v>18</v>
      </c>
    </row>
    <row r="78" spans="1:8">
      <c r="A78" s="26">
        <v>8</v>
      </c>
      <c r="B78" s="28" t="s">
        <v>3022</v>
      </c>
      <c r="C78" s="28" t="s">
        <v>8</v>
      </c>
      <c r="D78" s="28" t="s">
        <v>2301</v>
      </c>
      <c r="E78" s="28" t="s">
        <v>2449</v>
      </c>
      <c r="F78" s="28">
        <v>6186706928</v>
      </c>
      <c r="G78" s="28" t="s">
        <v>2448</v>
      </c>
      <c r="H78" s="28" t="s">
        <v>2945</v>
      </c>
    </row>
    <row r="79" spans="1:8">
      <c r="A79" s="26">
        <v>9</v>
      </c>
      <c r="B79" s="28" t="s">
        <v>3247</v>
      </c>
      <c r="C79" s="28" t="s">
        <v>8</v>
      </c>
      <c r="D79" s="28" t="s">
        <v>3248</v>
      </c>
      <c r="E79" s="129" t="s">
        <v>3235</v>
      </c>
      <c r="F79" s="28">
        <v>6184438192</v>
      </c>
      <c r="G79" s="28" t="s">
        <v>3238</v>
      </c>
      <c r="H79" s="28" t="s">
        <v>15</v>
      </c>
    </row>
    <row r="80" spans="1:8">
      <c r="A80" s="30"/>
      <c r="B80" s="31"/>
      <c r="C80" s="31"/>
      <c r="D80" s="31"/>
      <c r="E80" s="31"/>
      <c r="F80" s="31"/>
      <c r="G80" s="31"/>
      <c r="H80" s="31"/>
    </row>
    <row r="81" spans="1:8">
      <c r="A81" s="26">
        <v>1</v>
      </c>
      <c r="B81" s="33" t="s">
        <v>2997</v>
      </c>
      <c r="C81" s="28" t="s">
        <v>9</v>
      </c>
      <c r="D81" s="33" t="s">
        <v>2081</v>
      </c>
      <c r="E81" s="33" t="s">
        <v>2998</v>
      </c>
      <c r="F81" s="36">
        <v>6189731534</v>
      </c>
      <c r="G81" s="33" t="s">
        <v>2081</v>
      </c>
      <c r="H81" s="28" t="s">
        <v>11</v>
      </c>
    </row>
    <row r="82" spans="1:8">
      <c r="A82" s="26">
        <v>2</v>
      </c>
      <c r="B82" s="28" t="s">
        <v>3026</v>
      </c>
      <c r="C82" s="28" t="s">
        <v>9</v>
      </c>
      <c r="D82" s="28" t="s">
        <v>2357</v>
      </c>
      <c r="E82" s="28" t="s">
        <v>2616</v>
      </c>
      <c r="F82" s="28">
        <v>6198228552</v>
      </c>
      <c r="G82" s="28" t="s">
        <v>2615</v>
      </c>
      <c r="H82" s="28" t="s">
        <v>14</v>
      </c>
    </row>
    <row r="83" spans="1:8">
      <c r="A83" s="26">
        <v>3</v>
      </c>
      <c r="B83" s="28" t="s">
        <v>2933</v>
      </c>
      <c r="C83" s="28" t="s">
        <v>4</v>
      </c>
      <c r="D83" s="28" t="s">
        <v>2927</v>
      </c>
      <c r="E83" s="28" t="s">
        <v>2934</v>
      </c>
      <c r="F83" s="28">
        <v>6367952261</v>
      </c>
      <c r="G83" s="28"/>
      <c r="H83" s="28" t="s">
        <v>13</v>
      </c>
    </row>
    <row r="84" spans="1:8">
      <c r="A84" s="26">
        <v>3</v>
      </c>
      <c r="B84" s="34" t="s">
        <v>2935</v>
      </c>
      <c r="C84" s="28" t="s">
        <v>4</v>
      </c>
      <c r="D84" s="33" t="s">
        <v>2927</v>
      </c>
      <c r="E84" s="34" t="s">
        <v>2936</v>
      </c>
      <c r="F84" s="35">
        <v>6183143903</v>
      </c>
      <c r="G84" s="28"/>
      <c r="H84" s="28" t="s">
        <v>13</v>
      </c>
    </row>
    <row r="85" spans="1:8">
      <c r="A85" s="26">
        <v>4</v>
      </c>
      <c r="B85" s="28" t="s">
        <v>3027</v>
      </c>
      <c r="C85" s="28" t="s">
        <v>9</v>
      </c>
      <c r="D85" s="33" t="s">
        <v>2081</v>
      </c>
      <c r="E85" s="33" t="s">
        <v>2998</v>
      </c>
      <c r="F85" s="36">
        <v>6189731534</v>
      </c>
      <c r="G85" s="28" t="s">
        <v>2081</v>
      </c>
      <c r="H85" s="28" t="s">
        <v>12</v>
      </c>
    </row>
    <row r="86" spans="1:8">
      <c r="A86" s="30"/>
      <c r="B86" s="31"/>
      <c r="C86" s="31"/>
      <c r="D86" s="31"/>
      <c r="E86" s="31"/>
      <c r="F86" s="31"/>
      <c r="G86" s="31"/>
      <c r="H86" s="31"/>
    </row>
    <row r="87" spans="1:8">
      <c r="A87" s="26">
        <v>1</v>
      </c>
      <c r="B87" s="28" t="s">
        <v>3028</v>
      </c>
      <c r="C87" s="28" t="s">
        <v>3029</v>
      </c>
      <c r="D87" s="28" t="s">
        <v>3030</v>
      </c>
      <c r="E87" s="28" t="s">
        <v>3031</v>
      </c>
      <c r="F87" s="28">
        <v>3143377990</v>
      </c>
      <c r="G87" s="28" t="s">
        <v>2780</v>
      </c>
      <c r="H87" s="37" t="s">
        <v>14</v>
      </c>
    </row>
    <row r="88" spans="1:8">
      <c r="A88" s="26">
        <v>2</v>
      </c>
      <c r="B88" s="28" t="s">
        <v>3032</v>
      </c>
      <c r="C88" s="28" t="s">
        <v>3033</v>
      </c>
      <c r="D88" s="28" t="s">
        <v>3034</v>
      </c>
      <c r="E88" s="28" t="s">
        <v>3035</v>
      </c>
      <c r="F88" s="28">
        <v>2177417971</v>
      </c>
      <c r="G88" s="28"/>
      <c r="H88" s="37" t="s">
        <v>11</v>
      </c>
    </row>
    <row r="89" spans="1:8">
      <c r="A89" s="26">
        <v>3</v>
      </c>
      <c r="B89" s="28" t="s">
        <v>3271</v>
      </c>
      <c r="C89" s="28" t="s">
        <v>3036</v>
      </c>
      <c r="D89" s="28" t="s">
        <v>2757</v>
      </c>
      <c r="E89" s="28" t="s">
        <v>3037</v>
      </c>
      <c r="F89" s="28">
        <v>2178215841</v>
      </c>
      <c r="G89" s="28" t="s">
        <v>2882</v>
      </c>
      <c r="H89" s="37" t="s">
        <v>17</v>
      </c>
    </row>
    <row r="90" spans="1:8">
      <c r="A90" s="26">
        <v>4</v>
      </c>
      <c r="B90" s="28" t="s">
        <v>3038</v>
      </c>
      <c r="C90" s="28" t="s">
        <v>3036</v>
      </c>
      <c r="D90" s="28" t="s">
        <v>2823</v>
      </c>
      <c r="E90" s="28" t="s">
        <v>3039</v>
      </c>
      <c r="F90" s="28">
        <v>8154996299</v>
      </c>
      <c r="G90" s="28" t="s">
        <v>3040</v>
      </c>
      <c r="H90" s="37" t="s">
        <v>15</v>
      </c>
    </row>
    <row r="91" spans="1:8">
      <c r="A91" s="26">
        <v>5</v>
      </c>
      <c r="B91" s="28" t="s">
        <v>3041</v>
      </c>
      <c r="C91" s="28" t="s">
        <v>3042</v>
      </c>
      <c r="D91" s="28" t="s">
        <v>3043</v>
      </c>
      <c r="E91" s="28" t="s">
        <v>2723</v>
      </c>
      <c r="F91" s="28">
        <v>6182310249</v>
      </c>
      <c r="G91" s="28" t="s">
        <v>2721</v>
      </c>
      <c r="H91" s="37" t="s">
        <v>13</v>
      </c>
    </row>
    <row r="92" spans="1:8">
      <c r="A92" s="26">
        <v>6</v>
      </c>
      <c r="B92" s="28" t="s">
        <v>3044</v>
      </c>
      <c r="C92" s="28" t="s">
        <v>3036</v>
      </c>
      <c r="D92" s="28" t="s">
        <v>3045</v>
      </c>
      <c r="E92" s="28" t="s">
        <v>3046</v>
      </c>
      <c r="F92" s="28">
        <v>6182315647</v>
      </c>
      <c r="G92" s="28"/>
      <c r="H92" s="37" t="s">
        <v>12</v>
      </c>
    </row>
    <row r="93" spans="1:8">
      <c r="A93" s="26">
        <v>7</v>
      </c>
      <c r="B93" s="28" t="s">
        <v>3047</v>
      </c>
      <c r="C93" s="28" t="s">
        <v>3036</v>
      </c>
      <c r="D93" s="28" t="s">
        <v>3045</v>
      </c>
      <c r="E93" s="28" t="s">
        <v>3048</v>
      </c>
      <c r="F93" s="28">
        <v>6189107226</v>
      </c>
      <c r="G93" s="28"/>
      <c r="H93" s="37" t="s">
        <v>16</v>
      </c>
    </row>
  </sheetData>
  <sortState xmlns:xlrd2="http://schemas.microsoft.com/office/spreadsheetml/2017/richdata2" ref="B57:H69">
    <sortCondition ref="B56:B69"/>
  </sortState>
  <mergeCells count="1">
    <mergeCell ref="A1:H1"/>
  </mergeCells>
  <pageMargins left="0.5" right="0.5" top="0" bottom="0" header="0" footer="0"/>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05"/>
  <sheetViews>
    <sheetView topLeftCell="A381" workbookViewId="0">
      <selection activeCell="B381" sqref="B381"/>
    </sheetView>
  </sheetViews>
  <sheetFormatPr defaultRowHeight="13.8" customHeight="1"/>
  <cols>
    <col min="1" max="1" width="10" customWidth="1"/>
    <col min="2" max="2" width="24" customWidth="1"/>
    <col min="3" max="3" width="10" customWidth="1"/>
    <col min="4" max="4" width="28" customWidth="1"/>
    <col min="5" max="5" width="30" customWidth="1"/>
    <col min="6" max="6" width="18" customWidth="1"/>
    <col min="7" max="8" width="19" customWidth="1"/>
    <col min="9" max="9" width="22" customWidth="1"/>
  </cols>
  <sheetData>
    <row r="1" spans="1:9" ht="13.8" customHeight="1">
      <c r="A1" s="222" t="str">
        <f>HYPERLINK("#'Home'!A1","← Back to Home")</f>
        <v>← Back to Home</v>
      </c>
      <c r="B1" s="223"/>
    </row>
    <row r="2" spans="1:9" ht="13.8" customHeight="1">
      <c r="A2" s="116" t="s">
        <v>1</v>
      </c>
      <c r="B2" s="9" t="s">
        <v>31</v>
      </c>
      <c r="C2" s="9" t="s">
        <v>32</v>
      </c>
      <c r="D2" s="9" t="s">
        <v>33</v>
      </c>
      <c r="E2" s="9" t="s">
        <v>34</v>
      </c>
      <c r="F2" s="9" t="s">
        <v>35</v>
      </c>
      <c r="G2" s="9" t="s">
        <v>36</v>
      </c>
      <c r="H2" s="9" t="s">
        <v>37</v>
      </c>
      <c r="I2" s="9" t="s">
        <v>2902</v>
      </c>
    </row>
    <row r="3" spans="1:9" ht="13.8" customHeight="1">
      <c r="A3" s="13" t="s">
        <v>3</v>
      </c>
      <c r="B3" s="13" t="s">
        <v>39</v>
      </c>
      <c r="C3" s="13" t="s">
        <v>3</v>
      </c>
      <c r="D3" s="13" t="s">
        <v>40</v>
      </c>
      <c r="E3" s="13" t="s">
        <v>41</v>
      </c>
      <c r="F3" s="13" t="s">
        <v>42</v>
      </c>
      <c r="G3" s="13" t="s">
        <v>43</v>
      </c>
      <c r="H3" s="13" t="s">
        <v>44</v>
      </c>
      <c r="I3" s="21" t="str">
        <f t="shared" ref="I3:I14" si="0">HYPERLINK("#'8U'!A4","Afterburners")</f>
        <v>Afterburners</v>
      </c>
    </row>
    <row r="4" spans="1:9" ht="13.8" customHeight="1">
      <c r="A4" s="13" t="s">
        <v>3</v>
      </c>
      <c r="B4" s="13" t="s">
        <v>45</v>
      </c>
      <c r="C4" s="13" t="s">
        <v>3</v>
      </c>
      <c r="D4" s="13" t="s">
        <v>46</v>
      </c>
      <c r="E4" s="13" t="s">
        <v>47</v>
      </c>
      <c r="F4" s="13" t="s">
        <v>48</v>
      </c>
      <c r="G4" s="13" t="s">
        <v>49</v>
      </c>
      <c r="H4" s="13" t="s">
        <v>44</v>
      </c>
      <c r="I4" s="21" t="str">
        <f t="shared" si="0"/>
        <v>Afterburners</v>
      </c>
    </row>
    <row r="5" spans="1:9" ht="13.8" customHeight="1">
      <c r="A5" s="13" t="s">
        <v>3</v>
      </c>
      <c r="B5" s="13" t="s">
        <v>50</v>
      </c>
      <c r="C5" s="13" t="s">
        <v>3</v>
      </c>
      <c r="D5" s="13" t="s">
        <v>51</v>
      </c>
      <c r="E5" s="13" t="s">
        <v>52</v>
      </c>
      <c r="F5" s="13" t="s">
        <v>53</v>
      </c>
      <c r="G5" s="13" t="s">
        <v>44</v>
      </c>
      <c r="H5" s="13" t="s">
        <v>49</v>
      </c>
      <c r="I5" s="21" t="str">
        <f t="shared" si="0"/>
        <v>Afterburners</v>
      </c>
    </row>
    <row r="6" spans="1:9" ht="13.8" customHeight="1">
      <c r="A6" s="13" t="s">
        <v>3</v>
      </c>
      <c r="B6" s="13" t="s">
        <v>54</v>
      </c>
      <c r="C6" s="13" t="s">
        <v>3</v>
      </c>
      <c r="D6" s="13" t="s">
        <v>55</v>
      </c>
      <c r="E6" s="13" t="s">
        <v>56</v>
      </c>
      <c r="F6" s="13" t="s">
        <v>57</v>
      </c>
      <c r="G6" s="13" t="s">
        <v>44</v>
      </c>
      <c r="H6" s="13" t="s">
        <v>44</v>
      </c>
      <c r="I6" s="21" t="str">
        <f t="shared" si="0"/>
        <v>Afterburners</v>
      </c>
    </row>
    <row r="7" spans="1:9" ht="13.8" customHeight="1">
      <c r="A7" s="13" t="s">
        <v>3</v>
      </c>
      <c r="B7" s="13" t="s">
        <v>58</v>
      </c>
      <c r="C7" s="13" t="s">
        <v>3</v>
      </c>
      <c r="D7" s="13" t="s">
        <v>59</v>
      </c>
      <c r="E7" s="13" t="s">
        <v>60</v>
      </c>
      <c r="F7" s="13" t="s">
        <v>61</v>
      </c>
      <c r="G7" s="13" t="s">
        <v>44</v>
      </c>
      <c r="H7" s="13" t="s">
        <v>49</v>
      </c>
      <c r="I7" s="21" t="str">
        <f t="shared" si="0"/>
        <v>Afterburners</v>
      </c>
    </row>
    <row r="8" spans="1:9" ht="13.8" customHeight="1">
      <c r="A8" s="13" t="s">
        <v>3</v>
      </c>
      <c r="B8" s="13" t="s">
        <v>62</v>
      </c>
      <c r="C8" s="13" t="s">
        <v>3</v>
      </c>
      <c r="D8" s="13" t="s">
        <v>63</v>
      </c>
      <c r="E8" s="13" t="s">
        <v>64</v>
      </c>
      <c r="F8" s="13" t="s">
        <v>65</v>
      </c>
      <c r="G8" s="13" t="s">
        <v>66</v>
      </c>
      <c r="H8" s="13" t="s">
        <v>44</v>
      </c>
      <c r="I8" s="21" t="str">
        <f t="shared" si="0"/>
        <v>Afterburners</v>
      </c>
    </row>
    <row r="9" spans="1:9" ht="13.8" customHeight="1">
      <c r="A9" s="13" t="s">
        <v>3</v>
      </c>
      <c r="B9" s="13" t="s">
        <v>67</v>
      </c>
      <c r="C9" s="13" t="s">
        <v>3</v>
      </c>
      <c r="D9" s="13" t="s">
        <v>46</v>
      </c>
      <c r="E9" s="13" t="s">
        <v>68</v>
      </c>
      <c r="F9" s="13" t="s">
        <v>69</v>
      </c>
      <c r="G9" s="13" t="s">
        <v>44</v>
      </c>
      <c r="H9" s="13" t="s">
        <v>49</v>
      </c>
      <c r="I9" s="21" t="str">
        <f t="shared" si="0"/>
        <v>Afterburners</v>
      </c>
    </row>
    <row r="10" spans="1:9" ht="13.8" customHeight="1">
      <c r="A10" s="13" t="s">
        <v>3</v>
      </c>
      <c r="B10" s="13" t="s">
        <v>70</v>
      </c>
      <c r="C10" s="13" t="s">
        <v>3</v>
      </c>
      <c r="D10" s="13" t="s">
        <v>55</v>
      </c>
      <c r="E10" s="13" t="s">
        <v>71</v>
      </c>
      <c r="F10" s="13" t="s">
        <v>72</v>
      </c>
      <c r="G10" s="13" t="s">
        <v>73</v>
      </c>
      <c r="H10" s="13" t="s">
        <v>73</v>
      </c>
      <c r="I10" s="21" t="str">
        <f t="shared" si="0"/>
        <v>Afterburners</v>
      </c>
    </row>
    <row r="11" spans="1:9" ht="13.8" customHeight="1">
      <c r="A11" s="13" t="s">
        <v>3</v>
      </c>
      <c r="B11" s="13" t="s">
        <v>74</v>
      </c>
      <c r="C11" s="13" t="s">
        <v>3</v>
      </c>
      <c r="D11" s="13" t="s">
        <v>63</v>
      </c>
      <c r="E11" s="13" t="s">
        <v>75</v>
      </c>
      <c r="F11" s="13" t="s">
        <v>76</v>
      </c>
      <c r="G11" s="13" t="s">
        <v>43</v>
      </c>
      <c r="H11" s="13" t="s">
        <v>44</v>
      </c>
      <c r="I11" s="21" t="str">
        <f t="shared" si="0"/>
        <v>Afterburners</v>
      </c>
    </row>
    <row r="12" spans="1:9" ht="13.8" customHeight="1">
      <c r="A12" s="13" t="s">
        <v>3</v>
      </c>
      <c r="B12" s="13" t="s">
        <v>77</v>
      </c>
      <c r="C12" s="13" t="s">
        <v>3</v>
      </c>
      <c r="D12" s="13" t="s">
        <v>51</v>
      </c>
      <c r="E12" s="13" t="s">
        <v>78</v>
      </c>
      <c r="F12" s="13" t="s">
        <v>79</v>
      </c>
      <c r="G12" s="13" t="s">
        <v>44</v>
      </c>
      <c r="H12" s="13" t="s">
        <v>44</v>
      </c>
      <c r="I12" s="21" t="str">
        <f t="shared" si="0"/>
        <v>Afterburners</v>
      </c>
    </row>
    <row r="13" spans="1:9" ht="13.8" customHeight="1">
      <c r="A13" s="13" t="s">
        <v>3</v>
      </c>
      <c r="B13" s="13" t="s">
        <v>80</v>
      </c>
      <c r="C13" s="13" t="s">
        <v>3</v>
      </c>
      <c r="D13" s="13" t="s">
        <v>59</v>
      </c>
      <c r="E13" s="13" t="s">
        <v>81</v>
      </c>
      <c r="F13" s="13" t="s">
        <v>82</v>
      </c>
      <c r="G13" s="13" t="s">
        <v>49</v>
      </c>
      <c r="H13" s="13" t="s">
        <v>44</v>
      </c>
      <c r="I13" s="21" t="str">
        <f t="shared" si="0"/>
        <v>Afterburners</v>
      </c>
    </row>
    <row r="14" spans="1:9" ht="13.8" customHeight="1">
      <c r="A14" s="13" t="s">
        <v>3</v>
      </c>
      <c r="B14" s="13" t="s">
        <v>83</v>
      </c>
      <c r="C14" s="13" t="s">
        <v>3</v>
      </c>
      <c r="D14" s="13" t="s">
        <v>84</v>
      </c>
      <c r="E14" s="13" t="s">
        <v>85</v>
      </c>
      <c r="F14" s="13" t="s">
        <v>86</v>
      </c>
      <c r="G14" s="13" t="s">
        <v>43</v>
      </c>
      <c r="H14" s="13" t="s">
        <v>44</v>
      </c>
      <c r="I14" s="21" t="str">
        <f t="shared" si="0"/>
        <v>Afterburners</v>
      </c>
    </row>
    <row r="15" spans="1:9" ht="13.8" customHeight="1">
      <c r="A15" s="13" t="s">
        <v>3</v>
      </c>
      <c r="B15" s="13" t="s">
        <v>91</v>
      </c>
      <c r="C15" s="13" t="s">
        <v>3</v>
      </c>
      <c r="D15" s="13" t="s">
        <v>92</v>
      </c>
      <c r="E15" s="13" t="s">
        <v>93</v>
      </c>
      <c r="F15" s="13" t="s">
        <v>94</v>
      </c>
      <c r="G15" s="13" t="s">
        <v>44</v>
      </c>
      <c r="H15" s="13" t="s">
        <v>43</v>
      </c>
      <c r="I15" s="21" t="str">
        <f t="shared" ref="I15:I26" si="1">HYPERLINK("#'8U'!A22","Cruise")</f>
        <v>Cruise</v>
      </c>
    </row>
    <row r="16" spans="1:9" ht="13.8" customHeight="1">
      <c r="A16" s="13" t="s">
        <v>3</v>
      </c>
      <c r="B16" s="13" t="s">
        <v>95</v>
      </c>
      <c r="C16" s="13" t="s">
        <v>3</v>
      </c>
      <c r="D16" s="13" t="s">
        <v>96</v>
      </c>
      <c r="E16" s="13" t="s">
        <v>97</v>
      </c>
      <c r="F16" s="13" t="s">
        <v>98</v>
      </c>
      <c r="G16" s="13" t="s">
        <v>44</v>
      </c>
      <c r="H16" s="13" t="s">
        <v>66</v>
      </c>
      <c r="I16" s="21" t="str">
        <f t="shared" si="1"/>
        <v>Cruise</v>
      </c>
    </row>
    <row r="17" spans="1:9" ht="13.8" customHeight="1">
      <c r="A17" s="13" t="s">
        <v>3</v>
      </c>
      <c r="B17" s="13" t="s">
        <v>99</v>
      </c>
      <c r="C17" s="13" t="s">
        <v>3</v>
      </c>
      <c r="D17" s="13" t="s">
        <v>84</v>
      </c>
      <c r="E17" s="13" t="s">
        <v>100</v>
      </c>
      <c r="F17" s="13" t="s">
        <v>101</v>
      </c>
      <c r="G17" s="13" t="s">
        <v>43</v>
      </c>
      <c r="H17" s="13" t="s">
        <v>44</v>
      </c>
      <c r="I17" s="21" t="str">
        <f t="shared" si="1"/>
        <v>Cruise</v>
      </c>
    </row>
    <row r="18" spans="1:9" ht="13.8" customHeight="1">
      <c r="A18" s="13" t="s">
        <v>3</v>
      </c>
      <c r="B18" s="13" t="s">
        <v>102</v>
      </c>
      <c r="C18" s="13" t="s">
        <v>3</v>
      </c>
      <c r="D18" s="13" t="s">
        <v>84</v>
      </c>
      <c r="E18" s="13" t="s">
        <v>103</v>
      </c>
      <c r="F18" s="13" t="s">
        <v>104</v>
      </c>
      <c r="G18" s="13" t="s">
        <v>44</v>
      </c>
      <c r="H18" s="13" t="s">
        <v>73</v>
      </c>
      <c r="I18" s="21" t="str">
        <f t="shared" si="1"/>
        <v>Cruise</v>
      </c>
    </row>
    <row r="19" spans="1:9" ht="13.8" customHeight="1">
      <c r="A19" s="13" t="s">
        <v>3</v>
      </c>
      <c r="B19" s="13" t="s">
        <v>105</v>
      </c>
      <c r="C19" s="13" t="s">
        <v>3</v>
      </c>
      <c r="D19" s="13" t="s">
        <v>106</v>
      </c>
      <c r="E19" s="13" t="s">
        <v>107</v>
      </c>
      <c r="F19" s="13" t="s">
        <v>108</v>
      </c>
      <c r="G19" s="13" t="s">
        <v>49</v>
      </c>
      <c r="H19" s="13" t="s">
        <v>44</v>
      </c>
      <c r="I19" s="21" t="str">
        <f t="shared" si="1"/>
        <v>Cruise</v>
      </c>
    </row>
    <row r="20" spans="1:9" ht="13.8" customHeight="1">
      <c r="A20" s="13" t="s">
        <v>3</v>
      </c>
      <c r="B20" s="13" t="s">
        <v>109</v>
      </c>
      <c r="C20" s="13" t="s">
        <v>3</v>
      </c>
      <c r="D20" s="13" t="s">
        <v>110</v>
      </c>
      <c r="E20" s="13" t="s">
        <v>111</v>
      </c>
      <c r="F20" s="13" t="s">
        <v>112</v>
      </c>
      <c r="G20" s="13" t="s">
        <v>49</v>
      </c>
      <c r="H20" s="13" t="s">
        <v>44</v>
      </c>
      <c r="I20" s="21" t="str">
        <f t="shared" si="1"/>
        <v>Cruise</v>
      </c>
    </row>
    <row r="21" spans="1:9" ht="13.8" customHeight="1">
      <c r="A21" s="13" t="s">
        <v>3</v>
      </c>
      <c r="B21" s="13" t="s">
        <v>113</v>
      </c>
      <c r="C21" s="13" t="s">
        <v>3</v>
      </c>
      <c r="D21" s="13" t="s">
        <v>114</v>
      </c>
      <c r="E21" s="13" t="s">
        <v>115</v>
      </c>
      <c r="F21" s="13" t="s">
        <v>116</v>
      </c>
      <c r="G21" s="13" t="s">
        <v>44</v>
      </c>
      <c r="H21" s="13" t="s">
        <v>49</v>
      </c>
      <c r="I21" s="21" t="str">
        <f t="shared" si="1"/>
        <v>Cruise</v>
      </c>
    </row>
    <row r="22" spans="1:9" ht="13.8" customHeight="1">
      <c r="A22" s="13" t="s">
        <v>3</v>
      </c>
      <c r="B22" s="13" t="s">
        <v>117</v>
      </c>
      <c r="C22" s="13" t="s">
        <v>3</v>
      </c>
      <c r="D22" s="13" t="s">
        <v>114</v>
      </c>
      <c r="E22" s="13" t="s">
        <v>118</v>
      </c>
      <c r="F22" s="13" t="s">
        <v>119</v>
      </c>
      <c r="G22" s="13" t="s">
        <v>44</v>
      </c>
      <c r="H22" s="13" t="s">
        <v>73</v>
      </c>
      <c r="I22" s="21" t="str">
        <f t="shared" si="1"/>
        <v>Cruise</v>
      </c>
    </row>
    <row r="23" spans="1:9" ht="13.8" customHeight="1">
      <c r="A23" s="13" t="s">
        <v>3</v>
      </c>
      <c r="B23" s="13" t="s">
        <v>120</v>
      </c>
      <c r="C23" s="13" t="s">
        <v>3</v>
      </c>
      <c r="D23" s="13" t="s">
        <v>110</v>
      </c>
      <c r="E23" s="13" t="s">
        <v>121</v>
      </c>
      <c r="F23" s="13" t="s">
        <v>122</v>
      </c>
      <c r="G23" s="13" t="s">
        <v>44</v>
      </c>
      <c r="H23" s="13" t="s">
        <v>66</v>
      </c>
      <c r="I23" s="21" t="str">
        <f t="shared" si="1"/>
        <v>Cruise</v>
      </c>
    </row>
    <row r="24" spans="1:9" ht="13.8" customHeight="1">
      <c r="A24" s="13" t="s">
        <v>3</v>
      </c>
      <c r="B24" s="13" t="s">
        <v>123</v>
      </c>
      <c r="C24" s="13" t="s">
        <v>3</v>
      </c>
      <c r="D24" s="13" t="s">
        <v>96</v>
      </c>
      <c r="E24" s="13" t="s">
        <v>124</v>
      </c>
      <c r="F24" s="13" t="s">
        <v>125</v>
      </c>
      <c r="G24" s="13" t="s">
        <v>43</v>
      </c>
      <c r="H24" s="13" t="s">
        <v>43</v>
      </c>
      <c r="I24" s="21" t="str">
        <f t="shared" si="1"/>
        <v>Cruise</v>
      </c>
    </row>
    <row r="25" spans="1:9" ht="13.8" customHeight="1">
      <c r="A25" s="13" t="s">
        <v>3</v>
      </c>
      <c r="B25" s="13" t="s">
        <v>126</v>
      </c>
      <c r="C25" s="13" t="s">
        <v>3</v>
      </c>
      <c r="D25" s="13" t="s">
        <v>127</v>
      </c>
      <c r="E25" s="13" t="s">
        <v>128</v>
      </c>
      <c r="F25" s="13" t="s">
        <v>129</v>
      </c>
      <c r="G25" s="13" t="s">
        <v>44</v>
      </c>
      <c r="H25" s="13" t="s">
        <v>43</v>
      </c>
      <c r="I25" s="21" t="str">
        <f t="shared" si="1"/>
        <v>Cruise</v>
      </c>
    </row>
    <row r="26" spans="1:9" ht="13.8" customHeight="1">
      <c r="A26" s="13" t="s">
        <v>3</v>
      </c>
      <c r="B26" s="13" t="s">
        <v>130</v>
      </c>
      <c r="C26" s="13" t="s">
        <v>3</v>
      </c>
      <c r="D26" s="13" t="s">
        <v>127</v>
      </c>
      <c r="E26" s="13" t="s">
        <v>131</v>
      </c>
      <c r="F26" s="13" t="s">
        <v>132</v>
      </c>
      <c r="G26" s="13" t="s">
        <v>43</v>
      </c>
      <c r="H26" s="13" t="s">
        <v>44</v>
      </c>
      <c r="I26" s="21" t="str">
        <f t="shared" si="1"/>
        <v>Cruise</v>
      </c>
    </row>
    <row r="27" spans="1:9" ht="13.8" customHeight="1">
      <c r="A27" s="13" t="s">
        <v>3</v>
      </c>
      <c r="B27" s="13" t="s">
        <v>138</v>
      </c>
      <c r="C27" s="13" t="s">
        <v>3</v>
      </c>
      <c r="D27" s="13" t="s">
        <v>51</v>
      </c>
      <c r="E27" s="13" t="s">
        <v>139</v>
      </c>
      <c r="F27" s="13" t="s">
        <v>140</v>
      </c>
      <c r="G27" s="13" t="s">
        <v>44</v>
      </c>
      <c r="H27" s="13" t="s">
        <v>43</v>
      </c>
      <c r="I27" s="21" t="str">
        <f t="shared" ref="I27:I38" si="2">HYPERLINK("#'8U'!A39","Fast &amp; Furious")</f>
        <v>Fast &amp; Furious</v>
      </c>
    </row>
    <row r="28" spans="1:9" ht="13.8" customHeight="1">
      <c r="A28" s="13" t="s">
        <v>3</v>
      </c>
      <c r="B28" s="13" t="s">
        <v>141</v>
      </c>
      <c r="C28" s="13" t="s">
        <v>3</v>
      </c>
      <c r="D28" s="13" t="s">
        <v>96</v>
      </c>
      <c r="E28" s="13" t="s">
        <v>142</v>
      </c>
      <c r="F28" s="13" t="s">
        <v>143</v>
      </c>
      <c r="G28" s="13" t="s">
        <v>43</v>
      </c>
      <c r="H28" s="13" t="s">
        <v>43</v>
      </c>
      <c r="I28" s="21" t="str">
        <f t="shared" si="2"/>
        <v>Fast &amp; Furious</v>
      </c>
    </row>
    <row r="29" spans="1:9" ht="13.8" customHeight="1">
      <c r="A29" s="13" t="s">
        <v>3</v>
      </c>
      <c r="B29" s="13" t="s">
        <v>144</v>
      </c>
      <c r="C29" s="13" t="s">
        <v>3</v>
      </c>
      <c r="D29" s="13" t="s">
        <v>59</v>
      </c>
      <c r="E29" s="13" t="s">
        <v>145</v>
      </c>
      <c r="F29" s="13" t="s">
        <v>146</v>
      </c>
      <c r="G29" s="13" t="s">
        <v>44</v>
      </c>
      <c r="H29" s="13" t="s">
        <v>43</v>
      </c>
      <c r="I29" s="21" t="str">
        <f t="shared" si="2"/>
        <v>Fast &amp; Furious</v>
      </c>
    </row>
    <row r="30" spans="1:9" ht="13.8" customHeight="1">
      <c r="A30" s="13" t="s">
        <v>3</v>
      </c>
      <c r="B30" s="13" t="s">
        <v>147</v>
      </c>
      <c r="C30" s="13" t="s">
        <v>3</v>
      </c>
      <c r="D30" s="13" t="s">
        <v>148</v>
      </c>
      <c r="E30" s="13" t="s">
        <v>149</v>
      </c>
      <c r="F30" s="13" t="s">
        <v>150</v>
      </c>
      <c r="G30" s="13" t="s">
        <v>44</v>
      </c>
      <c r="H30" s="13" t="s">
        <v>44</v>
      </c>
      <c r="I30" s="21" t="str">
        <f t="shared" si="2"/>
        <v>Fast &amp; Furious</v>
      </c>
    </row>
    <row r="31" spans="1:9" ht="13.8" customHeight="1">
      <c r="A31" s="13" t="s">
        <v>3</v>
      </c>
      <c r="B31" s="13" t="s">
        <v>151</v>
      </c>
      <c r="C31" s="13" t="s">
        <v>3</v>
      </c>
      <c r="D31" s="13" t="s">
        <v>152</v>
      </c>
      <c r="E31" s="13" t="s">
        <v>153</v>
      </c>
      <c r="F31" s="13" t="s">
        <v>154</v>
      </c>
      <c r="G31" s="13" t="s">
        <v>73</v>
      </c>
      <c r="H31" s="13" t="s">
        <v>49</v>
      </c>
      <c r="I31" s="21" t="str">
        <f t="shared" si="2"/>
        <v>Fast &amp; Furious</v>
      </c>
    </row>
    <row r="32" spans="1:9" ht="13.8" customHeight="1">
      <c r="A32" s="13" t="s">
        <v>3</v>
      </c>
      <c r="B32" s="13" t="s">
        <v>155</v>
      </c>
      <c r="C32" s="13" t="s">
        <v>3</v>
      </c>
      <c r="D32" s="13" t="s">
        <v>156</v>
      </c>
      <c r="E32" s="13" t="s">
        <v>157</v>
      </c>
      <c r="F32" s="13" t="s">
        <v>158</v>
      </c>
      <c r="G32" s="13" t="s">
        <v>49</v>
      </c>
      <c r="H32" s="13" t="s">
        <v>49</v>
      </c>
      <c r="I32" s="21" t="str">
        <f t="shared" si="2"/>
        <v>Fast &amp; Furious</v>
      </c>
    </row>
    <row r="33" spans="1:9" ht="13.8" customHeight="1">
      <c r="A33" s="13" t="s">
        <v>3</v>
      </c>
      <c r="B33" s="13" t="s">
        <v>159</v>
      </c>
      <c r="C33" s="13" t="s">
        <v>3</v>
      </c>
      <c r="D33" s="13" t="s">
        <v>96</v>
      </c>
      <c r="E33" s="13" t="s">
        <v>160</v>
      </c>
      <c r="F33" s="13" t="s">
        <v>161</v>
      </c>
      <c r="G33" s="13" t="s">
        <v>43</v>
      </c>
      <c r="H33" s="13" t="s">
        <v>49</v>
      </c>
      <c r="I33" s="21" t="str">
        <f t="shared" si="2"/>
        <v>Fast &amp; Furious</v>
      </c>
    </row>
    <row r="34" spans="1:9" ht="13.8" customHeight="1">
      <c r="A34" s="13" t="s">
        <v>3</v>
      </c>
      <c r="B34" s="13" t="s">
        <v>162</v>
      </c>
      <c r="C34" s="13" t="s">
        <v>3</v>
      </c>
      <c r="D34" s="13" t="s">
        <v>148</v>
      </c>
      <c r="E34" s="13" t="s">
        <v>163</v>
      </c>
      <c r="F34" s="13" t="s">
        <v>164</v>
      </c>
      <c r="G34" s="13" t="s">
        <v>49</v>
      </c>
      <c r="H34" s="13" t="s">
        <v>44</v>
      </c>
      <c r="I34" s="21" t="str">
        <f t="shared" si="2"/>
        <v>Fast &amp; Furious</v>
      </c>
    </row>
    <row r="35" spans="1:9" ht="13.8" customHeight="1">
      <c r="A35" s="13" t="s">
        <v>3</v>
      </c>
      <c r="B35" s="13" t="s">
        <v>165</v>
      </c>
      <c r="C35" s="13" t="s">
        <v>3</v>
      </c>
      <c r="D35" s="13" t="s">
        <v>96</v>
      </c>
      <c r="E35" s="13" t="s">
        <v>166</v>
      </c>
      <c r="F35" s="13" t="s">
        <v>167</v>
      </c>
      <c r="G35" s="13" t="s">
        <v>66</v>
      </c>
      <c r="H35" s="13" t="s">
        <v>43</v>
      </c>
      <c r="I35" s="21" t="str">
        <f t="shared" si="2"/>
        <v>Fast &amp; Furious</v>
      </c>
    </row>
    <row r="36" spans="1:9" ht="13.8" customHeight="1">
      <c r="A36" s="13" t="s">
        <v>3</v>
      </c>
      <c r="B36" s="13" t="s">
        <v>168</v>
      </c>
      <c r="C36" s="13" t="s">
        <v>3</v>
      </c>
      <c r="D36" s="13" t="s">
        <v>92</v>
      </c>
      <c r="E36" s="13" t="s">
        <v>169</v>
      </c>
      <c r="F36" s="13" t="s">
        <v>170</v>
      </c>
      <c r="G36" s="13" t="s">
        <v>44</v>
      </c>
      <c r="H36" s="13" t="s">
        <v>49</v>
      </c>
      <c r="I36" s="21" t="str">
        <f t="shared" si="2"/>
        <v>Fast &amp; Furious</v>
      </c>
    </row>
    <row r="37" spans="1:9" ht="13.8" customHeight="1">
      <c r="A37" s="13" t="s">
        <v>3</v>
      </c>
      <c r="B37" s="13" t="s">
        <v>171</v>
      </c>
      <c r="C37" s="13" t="s">
        <v>3</v>
      </c>
      <c r="D37" s="13" t="s">
        <v>156</v>
      </c>
      <c r="E37" s="13" t="s">
        <v>172</v>
      </c>
      <c r="F37" s="13" t="s">
        <v>173</v>
      </c>
      <c r="G37" s="13" t="s">
        <v>43</v>
      </c>
      <c r="H37" s="13" t="s">
        <v>44</v>
      </c>
      <c r="I37" s="21" t="str">
        <f t="shared" si="2"/>
        <v>Fast &amp; Furious</v>
      </c>
    </row>
    <row r="38" spans="1:9" ht="13.8" customHeight="1">
      <c r="A38" s="13" t="s">
        <v>3</v>
      </c>
      <c r="B38" s="13" t="s">
        <v>174</v>
      </c>
      <c r="C38" s="13" t="s">
        <v>3</v>
      </c>
      <c r="D38" s="13" t="s">
        <v>152</v>
      </c>
      <c r="E38" s="13" t="s">
        <v>175</v>
      </c>
      <c r="F38" s="13" t="s">
        <v>176</v>
      </c>
      <c r="G38" s="13" t="s">
        <v>44</v>
      </c>
      <c r="H38" s="13" t="s">
        <v>49</v>
      </c>
      <c r="I38" s="21" t="str">
        <f t="shared" si="2"/>
        <v>Fast &amp; Furious</v>
      </c>
    </row>
    <row r="39" spans="1:9" ht="13.8" customHeight="1">
      <c r="A39" s="13" t="s">
        <v>3</v>
      </c>
      <c r="B39" s="13" t="s">
        <v>181</v>
      </c>
      <c r="C39" s="13" t="s">
        <v>3</v>
      </c>
      <c r="D39" s="13" t="s">
        <v>182</v>
      </c>
      <c r="E39" s="13" t="s">
        <v>183</v>
      </c>
      <c r="F39" s="13" t="s">
        <v>184</v>
      </c>
      <c r="G39" s="13" t="s">
        <v>44</v>
      </c>
      <c r="H39" s="13" t="s">
        <v>66</v>
      </c>
      <c r="I39" s="21" t="str">
        <f t="shared" ref="I39:I50" si="3">HYPERLINK("#'8U'!A57","Lightning Bolts")</f>
        <v>Lightning Bolts</v>
      </c>
    </row>
    <row r="40" spans="1:9" ht="13.8" customHeight="1">
      <c r="A40" s="13" t="s">
        <v>3</v>
      </c>
      <c r="B40" s="13" t="s">
        <v>185</v>
      </c>
      <c r="C40" s="13" t="s">
        <v>3</v>
      </c>
      <c r="D40" s="13" t="s">
        <v>186</v>
      </c>
      <c r="E40" s="13" t="s">
        <v>187</v>
      </c>
      <c r="F40" s="13" t="s">
        <v>188</v>
      </c>
      <c r="G40" s="13" t="s">
        <v>44</v>
      </c>
      <c r="H40" s="13" t="s">
        <v>49</v>
      </c>
      <c r="I40" s="21" t="str">
        <f t="shared" si="3"/>
        <v>Lightning Bolts</v>
      </c>
    </row>
    <row r="41" spans="1:9" ht="13.8" customHeight="1">
      <c r="A41" s="13" t="s">
        <v>3</v>
      </c>
      <c r="B41" s="13" t="s">
        <v>189</v>
      </c>
      <c r="C41" s="13" t="s">
        <v>3</v>
      </c>
      <c r="D41" s="13" t="s">
        <v>190</v>
      </c>
      <c r="E41" s="13" t="s">
        <v>191</v>
      </c>
      <c r="F41" s="13" t="s">
        <v>192</v>
      </c>
      <c r="G41" s="13" t="s">
        <v>44</v>
      </c>
      <c r="H41" s="13" t="s">
        <v>44</v>
      </c>
      <c r="I41" s="21" t="str">
        <f t="shared" si="3"/>
        <v>Lightning Bolts</v>
      </c>
    </row>
    <row r="42" spans="1:9" ht="13.8" customHeight="1">
      <c r="A42" s="13" t="s">
        <v>3</v>
      </c>
      <c r="B42" s="13" t="s">
        <v>193</v>
      </c>
      <c r="C42" s="13" t="s">
        <v>3</v>
      </c>
      <c r="D42" s="13" t="s">
        <v>186</v>
      </c>
      <c r="E42" s="13" t="s">
        <v>194</v>
      </c>
      <c r="F42" s="13" t="s">
        <v>195</v>
      </c>
      <c r="G42" s="13" t="s">
        <v>43</v>
      </c>
      <c r="H42" s="13" t="s">
        <v>44</v>
      </c>
      <c r="I42" s="21" t="str">
        <f t="shared" si="3"/>
        <v>Lightning Bolts</v>
      </c>
    </row>
    <row r="43" spans="1:9" ht="13.8" customHeight="1">
      <c r="A43" s="13" t="s">
        <v>3</v>
      </c>
      <c r="B43" s="13" t="s">
        <v>196</v>
      </c>
      <c r="C43" s="13" t="s">
        <v>3</v>
      </c>
      <c r="D43" s="13" t="s">
        <v>197</v>
      </c>
      <c r="E43" s="13" t="s">
        <v>198</v>
      </c>
      <c r="F43" s="13" t="s">
        <v>199</v>
      </c>
      <c r="G43" s="13" t="s">
        <v>44</v>
      </c>
      <c r="H43" s="13" t="s">
        <v>49</v>
      </c>
      <c r="I43" s="21" t="str">
        <f t="shared" si="3"/>
        <v>Lightning Bolts</v>
      </c>
    </row>
    <row r="44" spans="1:9" ht="13.8" customHeight="1">
      <c r="A44" s="13" t="s">
        <v>3</v>
      </c>
      <c r="B44" s="13" t="s">
        <v>200</v>
      </c>
      <c r="C44" s="13" t="s">
        <v>3</v>
      </c>
      <c r="D44" s="13" t="s">
        <v>152</v>
      </c>
      <c r="E44" s="13" t="s">
        <v>201</v>
      </c>
      <c r="F44" s="13" t="s">
        <v>202</v>
      </c>
      <c r="G44" s="13" t="s">
        <v>66</v>
      </c>
      <c r="H44" s="13" t="s">
        <v>73</v>
      </c>
      <c r="I44" s="21" t="str">
        <f t="shared" si="3"/>
        <v>Lightning Bolts</v>
      </c>
    </row>
    <row r="45" spans="1:9" ht="13.8" customHeight="1">
      <c r="A45" s="13" t="s">
        <v>3</v>
      </c>
      <c r="B45" s="13" t="s">
        <v>203</v>
      </c>
      <c r="C45" s="13" t="s">
        <v>3</v>
      </c>
      <c r="D45" s="13" t="s">
        <v>152</v>
      </c>
      <c r="E45" s="13" t="s">
        <v>204</v>
      </c>
      <c r="F45" s="13" t="s">
        <v>205</v>
      </c>
      <c r="G45" s="13" t="s">
        <v>44</v>
      </c>
      <c r="H45" s="13" t="s">
        <v>44</v>
      </c>
      <c r="I45" s="21" t="str">
        <f t="shared" si="3"/>
        <v>Lightning Bolts</v>
      </c>
    </row>
    <row r="46" spans="1:9" ht="13.8" customHeight="1">
      <c r="A46" s="13" t="s">
        <v>3</v>
      </c>
      <c r="B46" s="13" t="s">
        <v>206</v>
      </c>
      <c r="C46" s="13" t="s">
        <v>3</v>
      </c>
      <c r="D46" s="13" t="s">
        <v>96</v>
      </c>
      <c r="E46" s="13" t="s">
        <v>207</v>
      </c>
      <c r="F46" s="13" t="s">
        <v>208</v>
      </c>
      <c r="G46" s="13" t="s">
        <v>43</v>
      </c>
      <c r="H46" s="13" t="s">
        <v>44</v>
      </c>
      <c r="I46" s="21" t="str">
        <f t="shared" si="3"/>
        <v>Lightning Bolts</v>
      </c>
    </row>
    <row r="47" spans="1:9" ht="13.8" customHeight="1">
      <c r="A47" s="13" t="s">
        <v>3</v>
      </c>
      <c r="B47" s="13" t="s">
        <v>209</v>
      </c>
      <c r="C47" s="13" t="s">
        <v>3</v>
      </c>
      <c r="D47" s="13" t="s">
        <v>182</v>
      </c>
      <c r="E47" s="13" t="s">
        <v>210</v>
      </c>
      <c r="F47" s="13" t="s">
        <v>211</v>
      </c>
      <c r="G47" s="13" t="s">
        <v>73</v>
      </c>
      <c r="H47" s="13" t="s">
        <v>49</v>
      </c>
      <c r="I47" s="21" t="str">
        <f t="shared" si="3"/>
        <v>Lightning Bolts</v>
      </c>
    </row>
    <row r="48" spans="1:9" ht="13.8" customHeight="1">
      <c r="A48" s="13" t="s">
        <v>3</v>
      </c>
      <c r="B48" s="13" t="s">
        <v>212</v>
      </c>
      <c r="C48" s="13" t="s">
        <v>3</v>
      </c>
      <c r="D48" s="13" t="s">
        <v>197</v>
      </c>
      <c r="E48" s="13" t="s">
        <v>213</v>
      </c>
      <c r="F48" s="13" t="s">
        <v>214</v>
      </c>
      <c r="G48" s="13" t="s">
        <v>44</v>
      </c>
      <c r="H48" s="13" t="s">
        <v>43</v>
      </c>
      <c r="I48" s="21" t="str">
        <f t="shared" si="3"/>
        <v>Lightning Bolts</v>
      </c>
    </row>
    <row r="49" spans="1:9" ht="13.8" customHeight="1">
      <c r="A49" s="13" t="s">
        <v>3</v>
      </c>
      <c r="B49" s="13" t="s">
        <v>215</v>
      </c>
      <c r="C49" s="13" t="s">
        <v>3</v>
      </c>
      <c r="D49" s="13" t="s">
        <v>96</v>
      </c>
      <c r="E49" s="13" t="s">
        <v>216</v>
      </c>
      <c r="F49" s="13" t="s">
        <v>217</v>
      </c>
      <c r="G49" s="13" t="s">
        <v>44</v>
      </c>
      <c r="H49" s="13" t="s">
        <v>44</v>
      </c>
      <c r="I49" s="21" t="str">
        <f t="shared" si="3"/>
        <v>Lightning Bolts</v>
      </c>
    </row>
    <row r="50" spans="1:9" ht="13.8" customHeight="1">
      <c r="A50" s="13" t="s">
        <v>3</v>
      </c>
      <c r="B50" s="13" t="s">
        <v>218</v>
      </c>
      <c r="C50" s="13" t="s">
        <v>3</v>
      </c>
      <c r="D50" s="13" t="s">
        <v>92</v>
      </c>
      <c r="E50" s="13" t="s">
        <v>219</v>
      </c>
      <c r="F50" s="13" t="s">
        <v>220</v>
      </c>
      <c r="G50" s="13" t="s">
        <v>44</v>
      </c>
      <c r="H50" s="13" t="s">
        <v>73</v>
      </c>
      <c r="I50" s="21" t="str">
        <f t="shared" si="3"/>
        <v>Lightning Bolts</v>
      </c>
    </row>
    <row r="51" spans="1:9" ht="13.8" customHeight="1">
      <c r="A51" s="13" t="s">
        <v>3</v>
      </c>
      <c r="B51" s="13" t="s">
        <v>225</v>
      </c>
      <c r="C51" s="13" t="s">
        <v>3</v>
      </c>
      <c r="D51" s="13" t="s">
        <v>127</v>
      </c>
      <c r="E51" s="13" t="s">
        <v>226</v>
      </c>
      <c r="F51" s="13" t="s">
        <v>227</v>
      </c>
      <c r="G51" s="13" t="s">
        <v>43</v>
      </c>
      <c r="H51" s="13" t="s">
        <v>49</v>
      </c>
      <c r="I51" s="21" t="str">
        <f t="shared" ref="I51:I62" si="4">HYPERLINK("#'8U'!A75","Mustangs")</f>
        <v>Mustangs</v>
      </c>
    </row>
    <row r="52" spans="1:9" ht="13.8" customHeight="1">
      <c r="A52" s="13" t="s">
        <v>3</v>
      </c>
      <c r="B52" s="13" t="s">
        <v>228</v>
      </c>
      <c r="C52" s="13" t="s">
        <v>3</v>
      </c>
      <c r="D52" s="13" t="s">
        <v>127</v>
      </c>
      <c r="E52" s="13" t="s">
        <v>229</v>
      </c>
      <c r="F52" s="13" t="s">
        <v>230</v>
      </c>
      <c r="G52" s="13" t="s">
        <v>66</v>
      </c>
      <c r="H52" s="13" t="s">
        <v>73</v>
      </c>
      <c r="I52" s="21" t="str">
        <f t="shared" si="4"/>
        <v>Mustangs</v>
      </c>
    </row>
    <row r="53" spans="1:9" ht="13.8" customHeight="1">
      <c r="A53" s="13" t="s">
        <v>3</v>
      </c>
      <c r="B53" s="13" t="s">
        <v>231</v>
      </c>
      <c r="C53" s="13" t="s">
        <v>3</v>
      </c>
      <c r="D53" s="13" t="s">
        <v>59</v>
      </c>
      <c r="E53" s="13" t="s">
        <v>232</v>
      </c>
      <c r="F53" s="13" t="s">
        <v>233</v>
      </c>
      <c r="G53" s="13" t="s">
        <v>44</v>
      </c>
      <c r="H53" s="13" t="s">
        <v>43</v>
      </c>
      <c r="I53" s="21" t="str">
        <f t="shared" si="4"/>
        <v>Mustangs</v>
      </c>
    </row>
    <row r="54" spans="1:9" ht="13.8" customHeight="1">
      <c r="A54" s="13" t="s">
        <v>3</v>
      </c>
      <c r="B54" s="13" t="s">
        <v>234</v>
      </c>
      <c r="C54" s="13" t="s">
        <v>3</v>
      </c>
      <c r="D54" s="13" t="s">
        <v>84</v>
      </c>
      <c r="E54" s="13" t="s">
        <v>235</v>
      </c>
      <c r="F54" s="13" t="s">
        <v>236</v>
      </c>
      <c r="G54" s="13" t="s">
        <v>49</v>
      </c>
      <c r="H54" s="13" t="s">
        <v>44</v>
      </c>
      <c r="I54" s="21" t="str">
        <f t="shared" si="4"/>
        <v>Mustangs</v>
      </c>
    </row>
    <row r="55" spans="1:9" ht="13.8" customHeight="1">
      <c r="A55" s="13" t="s">
        <v>3</v>
      </c>
      <c r="B55" s="13" t="s">
        <v>237</v>
      </c>
      <c r="C55" s="13" t="s">
        <v>3</v>
      </c>
      <c r="D55" s="13" t="s">
        <v>238</v>
      </c>
      <c r="E55" s="13" t="s">
        <v>239</v>
      </c>
      <c r="F55" s="13" t="s">
        <v>240</v>
      </c>
      <c r="G55" s="13" t="s">
        <v>73</v>
      </c>
      <c r="H55" s="13" t="s">
        <v>43</v>
      </c>
      <c r="I55" s="21" t="str">
        <f t="shared" si="4"/>
        <v>Mustangs</v>
      </c>
    </row>
    <row r="56" spans="1:9" ht="13.8" customHeight="1">
      <c r="A56" s="13" t="s">
        <v>3</v>
      </c>
      <c r="B56" s="13" t="s">
        <v>241</v>
      </c>
      <c r="C56" s="13" t="s">
        <v>3</v>
      </c>
      <c r="D56" s="13" t="s">
        <v>84</v>
      </c>
      <c r="E56" s="13" t="s">
        <v>242</v>
      </c>
      <c r="F56" s="13" t="s">
        <v>243</v>
      </c>
      <c r="G56" s="13" t="s">
        <v>44</v>
      </c>
      <c r="H56" s="13" t="s">
        <v>43</v>
      </c>
      <c r="I56" s="21" t="str">
        <f t="shared" si="4"/>
        <v>Mustangs</v>
      </c>
    </row>
    <row r="57" spans="1:9" ht="13.8" customHeight="1">
      <c r="A57" s="13" t="s">
        <v>3</v>
      </c>
      <c r="B57" s="13" t="s">
        <v>244</v>
      </c>
      <c r="C57" s="13" t="s">
        <v>3</v>
      </c>
      <c r="D57" s="13" t="s">
        <v>245</v>
      </c>
      <c r="E57" s="13" t="s">
        <v>246</v>
      </c>
      <c r="F57" s="13" t="s">
        <v>247</v>
      </c>
      <c r="G57" s="13" t="s">
        <v>44</v>
      </c>
      <c r="H57" s="13" t="s">
        <v>43</v>
      </c>
      <c r="I57" s="21" t="str">
        <f t="shared" si="4"/>
        <v>Mustangs</v>
      </c>
    </row>
    <row r="58" spans="1:9" ht="13.8" customHeight="1">
      <c r="A58" s="13" t="s">
        <v>3</v>
      </c>
      <c r="B58" s="13" t="s">
        <v>248</v>
      </c>
      <c r="C58" s="13" t="s">
        <v>3</v>
      </c>
      <c r="D58" s="13" t="s">
        <v>249</v>
      </c>
      <c r="E58" s="13" t="s">
        <v>250</v>
      </c>
      <c r="F58" s="13" t="s">
        <v>251</v>
      </c>
      <c r="G58" s="13" t="s">
        <v>44</v>
      </c>
      <c r="H58" s="13" t="s">
        <v>66</v>
      </c>
      <c r="I58" s="21" t="str">
        <f t="shared" si="4"/>
        <v>Mustangs</v>
      </c>
    </row>
    <row r="59" spans="1:9" ht="13.8" customHeight="1">
      <c r="A59" s="13" t="s">
        <v>3</v>
      </c>
      <c r="B59" s="13" t="s">
        <v>252</v>
      </c>
      <c r="C59" s="13" t="s">
        <v>3</v>
      </c>
      <c r="D59" s="13" t="s">
        <v>63</v>
      </c>
      <c r="E59" s="13" t="s">
        <v>253</v>
      </c>
      <c r="F59" s="13" t="s">
        <v>254</v>
      </c>
      <c r="G59" s="13" t="s">
        <v>44</v>
      </c>
      <c r="H59" s="13" t="s">
        <v>49</v>
      </c>
      <c r="I59" s="21" t="str">
        <f t="shared" si="4"/>
        <v>Mustangs</v>
      </c>
    </row>
    <row r="60" spans="1:9" ht="13.8" customHeight="1">
      <c r="A60" s="13" t="s">
        <v>3</v>
      </c>
      <c r="B60" s="13" t="s">
        <v>255</v>
      </c>
      <c r="C60" s="13" t="s">
        <v>3</v>
      </c>
      <c r="D60" s="13" t="s">
        <v>190</v>
      </c>
      <c r="E60" s="13" t="s">
        <v>256</v>
      </c>
      <c r="F60" s="13" t="s">
        <v>257</v>
      </c>
      <c r="G60" s="13" t="s">
        <v>49</v>
      </c>
      <c r="H60" s="13" t="s">
        <v>44</v>
      </c>
      <c r="I60" s="21" t="str">
        <f t="shared" si="4"/>
        <v>Mustangs</v>
      </c>
    </row>
    <row r="61" spans="1:9" ht="13.8" customHeight="1">
      <c r="A61" s="13" t="s">
        <v>3</v>
      </c>
      <c r="B61" s="13" t="s">
        <v>258</v>
      </c>
      <c r="C61" s="13" t="s">
        <v>3</v>
      </c>
      <c r="D61" s="13" t="s">
        <v>63</v>
      </c>
      <c r="E61" s="13" t="s">
        <v>259</v>
      </c>
      <c r="F61" s="13" t="s">
        <v>260</v>
      </c>
      <c r="G61" s="13" t="s">
        <v>44</v>
      </c>
      <c r="H61" s="13" t="s">
        <v>73</v>
      </c>
      <c r="I61" s="21" t="str">
        <f t="shared" si="4"/>
        <v>Mustangs</v>
      </c>
    </row>
    <row r="62" spans="1:9" ht="13.8" customHeight="1">
      <c r="A62" s="13" t="s">
        <v>3</v>
      </c>
      <c r="B62" s="13" t="s">
        <v>261</v>
      </c>
      <c r="C62" s="13" t="s">
        <v>3</v>
      </c>
      <c r="D62" s="13" t="s">
        <v>46</v>
      </c>
      <c r="E62" s="13" t="s">
        <v>262</v>
      </c>
      <c r="F62" s="13" t="s">
        <v>263</v>
      </c>
      <c r="G62" s="13" t="s">
        <v>44</v>
      </c>
      <c r="H62" s="13" t="s">
        <v>44</v>
      </c>
      <c r="I62" s="21" t="str">
        <f t="shared" si="4"/>
        <v>Mustangs</v>
      </c>
    </row>
    <row r="63" spans="1:9" ht="13.8" customHeight="1">
      <c r="A63" s="13" t="s">
        <v>3</v>
      </c>
      <c r="B63" s="13" t="s">
        <v>267</v>
      </c>
      <c r="C63" s="13" t="s">
        <v>3</v>
      </c>
      <c r="D63" s="13" t="s">
        <v>268</v>
      </c>
      <c r="E63" s="13" t="s">
        <v>269</v>
      </c>
      <c r="F63" s="13" t="s">
        <v>270</v>
      </c>
      <c r="G63" s="13" t="s">
        <v>49</v>
      </c>
      <c r="H63" s="13" t="s">
        <v>43</v>
      </c>
      <c r="I63" s="21" t="str">
        <f t="shared" ref="I63:I74" si="5">HYPERLINK("#'8U'!A93","Speed")</f>
        <v>Speed</v>
      </c>
    </row>
    <row r="64" spans="1:9" ht="13.8" customHeight="1">
      <c r="A64" s="13" t="s">
        <v>3</v>
      </c>
      <c r="B64" s="13" t="s">
        <v>271</v>
      </c>
      <c r="C64" s="13" t="s">
        <v>3</v>
      </c>
      <c r="D64" s="13" t="s">
        <v>272</v>
      </c>
      <c r="E64" s="13" t="s">
        <v>273</v>
      </c>
      <c r="F64" s="13" t="s">
        <v>274</v>
      </c>
      <c r="G64" s="13" t="s">
        <v>43</v>
      </c>
      <c r="H64" s="13" t="s">
        <v>44</v>
      </c>
      <c r="I64" s="21" t="str">
        <f t="shared" si="5"/>
        <v>Speed</v>
      </c>
    </row>
    <row r="65" spans="1:9" ht="13.8" customHeight="1">
      <c r="A65" s="13" t="s">
        <v>3</v>
      </c>
      <c r="B65" s="13" t="s">
        <v>275</v>
      </c>
      <c r="C65" s="13" t="s">
        <v>3</v>
      </c>
      <c r="D65" s="13" t="s">
        <v>92</v>
      </c>
      <c r="E65" s="13" t="s">
        <v>276</v>
      </c>
      <c r="F65" s="13" t="s">
        <v>277</v>
      </c>
      <c r="G65" s="13" t="s">
        <v>49</v>
      </c>
      <c r="H65" s="13" t="s">
        <v>44</v>
      </c>
      <c r="I65" s="21" t="str">
        <f t="shared" si="5"/>
        <v>Speed</v>
      </c>
    </row>
    <row r="66" spans="1:9" ht="13.8" customHeight="1">
      <c r="A66" s="13" t="s">
        <v>3</v>
      </c>
      <c r="B66" s="13" t="s">
        <v>278</v>
      </c>
      <c r="C66" s="13" t="s">
        <v>3</v>
      </c>
      <c r="D66" s="13" t="s">
        <v>279</v>
      </c>
      <c r="E66" s="13" t="s">
        <v>280</v>
      </c>
      <c r="F66" s="13" t="s">
        <v>281</v>
      </c>
      <c r="G66" s="13" t="s">
        <v>44</v>
      </c>
      <c r="H66" s="13" t="s">
        <v>43</v>
      </c>
      <c r="I66" s="21" t="str">
        <f t="shared" si="5"/>
        <v>Speed</v>
      </c>
    </row>
    <row r="67" spans="1:9" ht="13.8" customHeight="1">
      <c r="A67" s="13" t="s">
        <v>3</v>
      </c>
      <c r="B67" s="13" t="s">
        <v>282</v>
      </c>
      <c r="C67" s="13" t="s">
        <v>3</v>
      </c>
      <c r="D67" s="13" t="s">
        <v>283</v>
      </c>
      <c r="E67" s="13" t="s">
        <v>284</v>
      </c>
      <c r="F67" s="13" t="s">
        <v>285</v>
      </c>
      <c r="G67" s="13" t="s">
        <v>49</v>
      </c>
      <c r="H67" s="13" t="s">
        <v>44</v>
      </c>
      <c r="I67" s="21" t="str">
        <f t="shared" si="5"/>
        <v>Speed</v>
      </c>
    </row>
    <row r="68" spans="1:9" ht="13.8" customHeight="1">
      <c r="A68" s="13" t="s">
        <v>3</v>
      </c>
      <c r="B68" s="13" t="s">
        <v>286</v>
      </c>
      <c r="C68" s="13" t="s">
        <v>3</v>
      </c>
      <c r="D68" s="13" t="s">
        <v>186</v>
      </c>
      <c r="E68" s="13" t="s">
        <v>287</v>
      </c>
      <c r="F68" s="13" t="s">
        <v>288</v>
      </c>
      <c r="G68" s="13" t="s">
        <v>44</v>
      </c>
      <c r="H68" s="13" t="s">
        <v>43</v>
      </c>
      <c r="I68" s="21" t="str">
        <f t="shared" si="5"/>
        <v>Speed</v>
      </c>
    </row>
    <row r="69" spans="1:9" ht="13.8" customHeight="1">
      <c r="A69" s="13" t="s">
        <v>3</v>
      </c>
      <c r="B69" s="13" t="s">
        <v>289</v>
      </c>
      <c r="C69" s="13" t="s">
        <v>3</v>
      </c>
      <c r="D69" s="13" t="s">
        <v>279</v>
      </c>
      <c r="E69" s="13" t="s">
        <v>290</v>
      </c>
      <c r="F69" s="13" t="s">
        <v>291</v>
      </c>
      <c r="G69" s="13" t="s">
        <v>44</v>
      </c>
      <c r="H69" s="13" t="s">
        <v>49</v>
      </c>
      <c r="I69" s="21" t="str">
        <f t="shared" si="5"/>
        <v>Speed</v>
      </c>
    </row>
    <row r="70" spans="1:9" ht="13.8" customHeight="1">
      <c r="A70" s="13" t="s">
        <v>3</v>
      </c>
      <c r="B70" s="13" t="s">
        <v>292</v>
      </c>
      <c r="C70" s="13" t="s">
        <v>3</v>
      </c>
      <c r="D70" s="13" t="s">
        <v>114</v>
      </c>
      <c r="E70" s="13" t="s">
        <v>293</v>
      </c>
      <c r="F70" s="13" t="s">
        <v>294</v>
      </c>
      <c r="G70" s="13" t="s">
        <v>73</v>
      </c>
      <c r="H70" s="13" t="s">
        <v>73</v>
      </c>
      <c r="I70" s="21" t="str">
        <f t="shared" si="5"/>
        <v>Speed</v>
      </c>
    </row>
    <row r="71" spans="1:9" ht="13.8" customHeight="1">
      <c r="A71" s="13" t="s">
        <v>3</v>
      </c>
      <c r="B71" s="13" t="s">
        <v>295</v>
      </c>
      <c r="C71" s="13" t="s">
        <v>3</v>
      </c>
      <c r="D71" s="13" t="s">
        <v>92</v>
      </c>
      <c r="E71" s="13" t="s">
        <v>296</v>
      </c>
      <c r="F71" s="13" t="s">
        <v>297</v>
      </c>
      <c r="G71" s="13" t="s">
        <v>44</v>
      </c>
      <c r="H71" s="13" t="s">
        <v>66</v>
      </c>
      <c r="I71" s="21" t="str">
        <f t="shared" si="5"/>
        <v>Speed</v>
      </c>
    </row>
    <row r="72" spans="1:9" ht="13.8" customHeight="1">
      <c r="A72" s="13" t="s">
        <v>3</v>
      </c>
      <c r="B72" s="13" t="s">
        <v>298</v>
      </c>
      <c r="C72" s="13" t="s">
        <v>3</v>
      </c>
      <c r="D72" s="13" t="s">
        <v>92</v>
      </c>
      <c r="E72" s="13" t="s">
        <v>299</v>
      </c>
      <c r="F72" s="13" t="s">
        <v>300</v>
      </c>
      <c r="G72" s="13" t="s">
        <v>73</v>
      </c>
      <c r="H72" s="13" t="s">
        <v>44</v>
      </c>
      <c r="I72" s="21" t="str">
        <f t="shared" si="5"/>
        <v>Speed</v>
      </c>
    </row>
    <row r="73" spans="1:9" ht="13.8" customHeight="1">
      <c r="A73" s="13" t="s">
        <v>3</v>
      </c>
      <c r="B73" s="13" t="s">
        <v>301</v>
      </c>
      <c r="C73" s="13" t="s">
        <v>3</v>
      </c>
      <c r="D73" s="13" t="s">
        <v>148</v>
      </c>
      <c r="E73" s="13" t="s">
        <v>302</v>
      </c>
      <c r="F73" s="13" t="s">
        <v>303</v>
      </c>
      <c r="G73" s="13" t="s">
        <v>43</v>
      </c>
      <c r="H73" s="13" t="s">
        <v>44</v>
      </c>
      <c r="I73" s="21" t="str">
        <f t="shared" si="5"/>
        <v>Speed</v>
      </c>
    </row>
    <row r="74" spans="1:9" ht="13.8" customHeight="1">
      <c r="A74" s="13" t="s">
        <v>3</v>
      </c>
      <c r="B74" s="13" t="s">
        <v>304</v>
      </c>
      <c r="C74" s="13" t="s">
        <v>3</v>
      </c>
      <c r="D74" s="13" t="s">
        <v>305</v>
      </c>
      <c r="E74" s="13" t="s">
        <v>306</v>
      </c>
      <c r="F74" s="13" t="s">
        <v>307</v>
      </c>
      <c r="G74" s="13" t="s">
        <v>44</v>
      </c>
      <c r="H74" s="13" t="s">
        <v>73</v>
      </c>
      <c r="I74" s="21" t="str">
        <f t="shared" si="5"/>
        <v>Speed</v>
      </c>
    </row>
    <row r="75" spans="1:9" ht="13.8" customHeight="1">
      <c r="A75" s="13" t="s">
        <v>3</v>
      </c>
      <c r="B75" s="13" t="s">
        <v>312</v>
      </c>
      <c r="C75" s="13" t="s">
        <v>3</v>
      </c>
      <c r="D75" s="13" t="s">
        <v>114</v>
      </c>
      <c r="E75" s="13" t="s">
        <v>313</v>
      </c>
      <c r="F75" s="13" t="s">
        <v>314</v>
      </c>
      <c r="G75" s="13" t="s">
        <v>44</v>
      </c>
      <c r="H75" s="13" t="s">
        <v>49</v>
      </c>
      <c r="I75" s="21" t="str">
        <f t="shared" ref="I75:I86" si="6">HYPERLINK("#'8U'!A112","Swifties")</f>
        <v>Swifties</v>
      </c>
    </row>
    <row r="76" spans="1:9" ht="13.8" customHeight="1">
      <c r="A76" s="13" t="s">
        <v>3</v>
      </c>
      <c r="B76" s="13" t="s">
        <v>315</v>
      </c>
      <c r="C76" s="13" t="s">
        <v>3</v>
      </c>
      <c r="D76" s="13" t="s">
        <v>279</v>
      </c>
      <c r="E76" s="13" t="s">
        <v>316</v>
      </c>
      <c r="F76" s="13" t="s">
        <v>317</v>
      </c>
      <c r="G76" s="13" t="s">
        <v>49</v>
      </c>
      <c r="H76" s="13" t="s">
        <v>44</v>
      </c>
      <c r="I76" s="21" t="str">
        <f t="shared" si="6"/>
        <v>Swifties</v>
      </c>
    </row>
    <row r="77" spans="1:9" ht="13.8" customHeight="1">
      <c r="A77" s="13" t="s">
        <v>3</v>
      </c>
      <c r="B77" s="13" t="s">
        <v>318</v>
      </c>
      <c r="C77" s="13" t="s">
        <v>3</v>
      </c>
      <c r="D77" s="13" t="s">
        <v>319</v>
      </c>
      <c r="E77" s="13" t="s">
        <v>320</v>
      </c>
      <c r="F77" s="13" t="s">
        <v>321</v>
      </c>
      <c r="G77" s="13" t="s">
        <v>44</v>
      </c>
      <c r="H77" s="13" t="s">
        <v>49</v>
      </c>
      <c r="I77" s="21" t="str">
        <f t="shared" si="6"/>
        <v>Swifties</v>
      </c>
    </row>
    <row r="78" spans="1:9" ht="13.8" customHeight="1">
      <c r="A78" s="13" t="s">
        <v>3</v>
      </c>
      <c r="B78" s="13" t="s">
        <v>322</v>
      </c>
      <c r="C78" s="13" t="s">
        <v>3</v>
      </c>
      <c r="D78" s="13" t="s">
        <v>323</v>
      </c>
      <c r="E78" s="13" t="s">
        <v>324</v>
      </c>
      <c r="F78" s="13" t="s">
        <v>325</v>
      </c>
      <c r="G78" s="13" t="s">
        <v>44</v>
      </c>
      <c r="H78" s="13" t="s">
        <v>44</v>
      </c>
      <c r="I78" s="21" t="str">
        <f t="shared" si="6"/>
        <v>Swifties</v>
      </c>
    </row>
    <row r="79" spans="1:9" ht="13.8" customHeight="1">
      <c r="A79" s="13" t="s">
        <v>3</v>
      </c>
      <c r="B79" s="13" t="s">
        <v>326</v>
      </c>
      <c r="C79" s="13" t="s">
        <v>3</v>
      </c>
      <c r="D79" s="13" t="s">
        <v>96</v>
      </c>
      <c r="E79" s="13" t="s">
        <v>166</v>
      </c>
      <c r="F79" s="13" t="s">
        <v>167</v>
      </c>
      <c r="G79" s="13" t="s">
        <v>44</v>
      </c>
      <c r="H79" s="13" t="s">
        <v>73</v>
      </c>
      <c r="I79" s="21" t="str">
        <f t="shared" si="6"/>
        <v>Swifties</v>
      </c>
    </row>
    <row r="80" spans="1:9" ht="13.8" customHeight="1">
      <c r="A80" s="13" t="s">
        <v>3</v>
      </c>
      <c r="B80" s="13" t="s">
        <v>327</v>
      </c>
      <c r="C80" s="13" t="s">
        <v>3</v>
      </c>
      <c r="D80" s="13" t="s">
        <v>114</v>
      </c>
      <c r="E80" s="13" t="s">
        <v>328</v>
      </c>
      <c r="F80" s="13" t="s">
        <v>329</v>
      </c>
      <c r="G80" s="13" t="s">
        <v>44</v>
      </c>
      <c r="H80" s="13" t="s">
        <v>66</v>
      </c>
      <c r="I80" s="21" t="str">
        <f t="shared" si="6"/>
        <v>Swifties</v>
      </c>
    </row>
    <row r="81" spans="1:9" ht="13.8" customHeight="1">
      <c r="A81" s="13" t="s">
        <v>3</v>
      </c>
      <c r="B81" s="13" t="s">
        <v>330</v>
      </c>
      <c r="C81" s="13" t="s">
        <v>3</v>
      </c>
      <c r="D81" s="13" t="s">
        <v>331</v>
      </c>
      <c r="E81" s="13" t="s">
        <v>332</v>
      </c>
      <c r="F81" s="13" t="s">
        <v>333</v>
      </c>
      <c r="G81" s="13" t="s">
        <v>49</v>
      </c>
      <c r="H81" s="13" t="s">
        <v>44</v>
      </c>
      <c r="I81" s="21" t="str">
        <f t="shared" si="6"/>
        <v>Swifties</v>
      </c>
    </row>
    <row r="82" spans="1:9" ht="13.8" customHeight="1">
      <c r="A82" s="13" t="s">
        <v>3</v>
      </c>
      <c r="B82" s="13" t="s">
        <v>334</v>
      </c>
      <c r="C82" s="13" t="s">
        <v>3</v>
      </c>
      <c r="D82" s="13" t="s">
        <v>59</v>
      </c>
      <c r="E82" s="13" t="s">
        <v>335</v>
      </c>
      <c r="F82" s="13" t="s">
        <v>336</v>
      </c>
      <c r="G82" s="13" t="s">
        <v>44</v>
      </c>
      <c r="H82" s="13" t="s">
        <v>43</v>
      </c>
      <c r="I82" s="21" t="str">
        <f t="shared" si="6"/>
        <v>Swifties</v>
      </c>
    </row>
    <row r="83" spans="1:9" ht="13.8" customHeight="1">
      <c r="A83" s="13" t="s">
        <v>3</v>
      </c>
      <c r="B83" s="13" t="s">
        <v>337</v>
      </c>
      <c r="C83" s="13" t="s">
        <v>3</v>
      </c>
      <c r="D83" s="13" t="s">
        <v>182</v>
      </c>
      <c r="E83" s="13" t="s">
        <v>338</v>
      </c>
      <c r="F83" s="13" t="s">
        <v>339</v>
      </c>
      <c r="G83" s="13" t="s">
        <v>44</v>
      </c>
      <c r="H83" s="13" t="s">
        <v>44</v>
      </c>
      <c r="I83" s="21" t="str">
        <f t="shared" si="6"/>
        <v>Swifties</v>
      </c>
    </row>
    <row r="84" spans="1:9" ht="13.8" customHeight="1">
      <c r="A84" s="13" t="s">
        <v>3</v>
      </c>
      <c r="B84" s="13" t="s">
        <v>340</v>
      </c>
      <c r="C84" s="13" t="s">
        <v>3</v>
      </c>
      <c r="D84" s="13" t="s">
        <v>96</v>
      </c>
      <c r="E84" s="13" t="s">
        <v>341</v>
      </c>
      <c r="F84" s="13" t="s">
        <v>342</v>
      </c>
      <c r="G84" s="13" t="s">
        <v>43</v>
      </c>
      <c r="H84" s="13" t="s">
        <v>44</v>
      </c>
      <c r="I84" s="21" t="str">
        <f t="shared" si="6"/>
        <v>Swifties</v>
      </c>
    </row>
    <row r="85" spans="1:9" ht="13.8" customHeight="1">
      <c r="A85" s="13" t="s">
        <v>3</v>
      </c>
      <c r="B85" s="13" t="s">
        <v>343</v>
      </c>
      <c r="C85" s="13" t="s">
        <v>3</v>
      </c>
      <c r="D85" s="13" t="s">
        <v>182</v>
      </c>
      <c r="E85" s="13" t="s">
        <v>344</v>
      </c>
      <c r="F85" s="13" t="s">
        <v>345</v>
      </c>
      <c r="G85" s="13" t="s">
        <v>43</v>
      </c>
      <c r="H85" s="13" t="s">
        <v>66</v>
      </c>
      <c r="I85" s="21" t="str">
        <f t="shared" si="6"/>
        <v>Swifties</v>
      </c>
    </row>
    <row r="86" spans="1:9" ht="13.8" customHeight="1">
      <c r="A86" s="13" t="s">
        <v>3</v>
      </c>
      <c r="B86" s="13" t="s">
        <v>346</v>
      </c>
      <c r="C86" s="13" t="s">
        <v>3</v>
      </c>
      <c r="D86" s="13" t="s">
        <v>323</v>
      </c>
      <c r="E86" s="13" t="s">
        <v>347</v>
      </c>
      <c r="F86" s="13" t="s">
        <v>348</v>
      </c>
      <c r="G86" s="13" t="s">
        <v>44</v>
      </c>
      <c r="H86" s="13" t="s">
        <v>43</v>
      </c>
      <c r="I86" s="21" t="str">
        <f t="shared" si="6"/>
        <v>Swifties</v>
      </c>
    </row>
    <row r="87" spans="1:9" ht="13.8" customHeight="1">
      <c r="A87" s="13" t="s">
        <v>4</v>
      </c>
      <c r="B87" s="13" t="s">
        <v>353</v>
      </c>
      <c r="C87" s="13" t="s">
        <v>4</v>
      </c>
      <c r="D87" s="13" t="s">
        <v>354</v>
      </c>
      <c r="E87" s="13" t="s">
        <v>355</v>
      </c>
      <c r="F87" s="13" t="s">
        <v>356</v>
      </c>
      <c r="G87" s="13" t="s">
        <v>49</v>
      </c>
      <c r="H87" s="13" t="s">
        <v>49</v>
      </c>
      <c r="I87" s="21" t="str">
        <f t="shared" ref="I87:I98" si="7">HYPERLINK("#'10B'!A4","Afterburners")</f>
        <v>Afterburners</v>
      </c>
    </row>
    <row r="88" spans="1:9" ht="13.8" customHeight="1">
      <c r="A88" s="13" t="s">
        <v>4</v>
      </c>
      <c r="B88" s="13" t="s">
        <v>357</v>
      </c>
      <c r="C88" s="13" t="s">
        <v>4</v>
      </c>
      <c r="D88" s="13" t="s">
        <v>358</v>
      </c>
      <c r="E88" s="13" t="s">
        <v>359</v>
      </c>
      <c r="F88" s="13" t="s">
        <v>360</v>
      </c>
      <c r="G88" s="13" t="s">
        <v>43</v>
      </c>
      <c r="H88" s="13" t="s">
        <v>44</v>
      </c>
      <c r="I88" s="21" t="str">
        <f t="shared" si="7"/>
        <v>Afterburners</v>
      </c>
    </row>
    <row r="89" spans="1:9" ht="13.8" customHeight="1">
      <c r="A89" s="13" t="s">
        <v>4</v>
      </c>
      <c r="B89" s="13" t="s">
        <v>361</v>
      </c>
      <c r="C89" s="13" t="s">
        <v>4</v>
      </c>
      <c r="D89" s="13" t="s">
        <v>362</v>
      </c>
      <c r="E89" s="13" t="s">
        <v>363</v>
      </c>
      <c r="F89" s="13" t="s">
        <v>364</v>
      </c>
      <c r="G89" s="13" t="s">
        <v>66</v>
      </c>
      <c r="H89" s="13" t="s">
        <v>44</v>
      </c>
      <c r="I89" s="21" t="str">
        <f t="shared" si="7"/>
        <v>Afterburners</v>
      </c>
    </row>
    <row r="90" spans="1:9" ht="13.8" customHeight="1">
      <c r="A90" s="13" t="s">
        <v>4</v>
      </c>
      <c r="B90" s="13" t="s">
        <v>365</v>
      </c>
      <c r="C90" s="13" t="s">
        <v>4</v>
      </c>
      <c r="D90" s="13" t="s">
        <v>362</v>
      </c>
      <c r="E90" s="13" t="s">
        <v>366</v>
      </c>
      <c r="F90" s="13" t="s">
        <v>367</v>
      </c>
      <c r="G90" s="13" t="s">
        <v>66</v>
      </c>
      <c r="H90" s="13" t="s">
        <v>44</v>
      </c>
      <c r="I90" s="21" t="str">
        <f t="shared" si="7"/>
        <v>Afterburners</v>
      </c>
    </row>
    <row r="91" spans="1:9" ht="13.8" customHeight="1">
      <c r="A91" s="13" t="s">
        <v>4</v>
      </c>
      <c r="B91" s="13" t="s">
        <v>368</v>
      </c>
      <c r="C91" s="13" t="s">
        <v>4</v>
      </c>
      <c r="D91" s="13" t="s">
        <v>369</v>
      </c>
      <c r="E91" s="13" t="s">
        <v>370</v>
      </c>
      <c r="F91" s="13" t="s">
        <v>371</v>
      </c>
      <c r="G91" s="13" t="s">
        <v>44</v>
      </c>
      <c r="H91" s="13" t="s">
        <v>44</v>
      </c>
      <c r="I91" s="21" t="str">
        <f t="shared" si="7"/>
        <v>Afterburners</v>
      </c>
    </row>
    <row r="92" spans="1:9" ht="13.8" customHeight="1">
      <c r="A92" s="13" t="s">
        <v>4</v>
      </c>
      <c r="B92" s="13" t="s">
        <v>372</v>
      </c>
      <c r="C92" s="13" t="s">
        <v>4</v>
      </c>
      <c r="D92" s="13" t="s">
        <v>373</v>
      </c>
      <c r="E92" s="13" t="s">
        <v>374</v>
      </c>
      <c r="F92" s="13" t="s">
        <v>375</v>
      </c>
      <c r="G92" s="13" t="s">
        <v>43</v>
      </c>
      <c r="H92" s="13" t="s">
        <v>44</v>
      </c>
      <c r="I92" s="21" t="str">
        <f t="shared" si="7"/>
        <v>Afterburners</v>
      </c>
    </row>
    <row r="93" spans="1:9" ht="13.8" customHeight="1">
      <c r="A93" s="13" t="s">
        <v>4</v>
      </c>
      <c r="B93" s="13" t="s">
        <v>376</v>
      </c>
      <c r="C93" s="13" t="s">
        <v>4</v>
      </c>
      <c r="D93" s="13" t="s">
        <v>358</v>
      </c>
      <c r="E93" s="13" t="s">
        <v>377</v>
      </c>
      <c r="F93" s="13" t="s">
        <v>378</v>
      </c>
      <c r="G93" s="13" t="s">
        <v>44</v>
      </c>
      <c r="H93" s="13" t="s">
        <v>43</v>
      </c>
      <c r="I93" s="21" t="str">
        <f t="shared" si="7"/>
        <v>Afterburners</v>
      </c>
    </row>
    <row r="94" spans="1:9" ht="13.8" customHeight="1">
      <c r="A94" s="13" t="s">
        <v>4</v>
      </c>
      <c r="B94" s="13" t="s">
        <v>379</v>
      </c>
      <c r="C94" s="13" t="s">
        <v>4</v>
      </c>
      <c r="D94" s="13" t="s">
        <v>380</v>
      </c>
      <c r="E94" s="13" t="s">
        <v>381</v>
      </c>
      <c r="F94" s="13" t="s">
        <v>382</v>
      </c>
      <c r="G94" s="13" t="s">
        <v>66</v>
      </c>
      <c r="H94" s="13" t="s">
        <v>43</v>
      </c>
      <c r="I94" s="21" t="str">
        <f t="shared" si="7"/>
        <v>Afterburners</v>
      </c>
    </row>
    <row r="95" spans="1:9" ht="13.8" customHeight="1">
      <c r="A95" s="13" t="s">
        <v>4</v>
      </c>
      <c r="B95" s="13" t="s">
        <v>383</v>
      </c>
      <c r="C95" s="13" t="s">
        <v>4</v>
      </c>
      <c r="D95" s="13" t="s">
        <v>380</v>
      </c>
      <c r="E95" s="13" t="s">
        <v>384</v>
      </c>
      <c r="F95" s="13" t="s">
        <v>385</v>
      </c>
      <c r="G95" s="13" t="s">
        <v>44</v>
      </c>
      <c r="H95" s="13" t="s">
        <v>49</v>
      </c>
      <c r="I95" s="21" t="str">
        <f t="shared" si="7"/>
        <v>Afterburners</v>
      </c>
    </row>
    <row r="96" spans="1:9" ht="13.8" customHeight="1">
      <c r="A96" s="13" t="s">
        <v>4</v>
      </c>
      <c r="B96" s="13" t="s">
        <v>386</v>
      </c>
      <c r="C96" s="13" t="s">
        <v>4</v>
      </c>
      <c r="D96" s="13" t="s">
        <v>387</v>
      </c>
      <c r="E96" s="13" t="s">
        <v>388</v>
      </c>
      <c r="F96" s="13" t="s">
        <v>389</v>
      </c>
      <c r="G96" s="13" t="s">
        <v>49</v>
      </c>
      <c r="H96" s="13" t="s">
        <v>44</v>
      </c>
      <c r="I96" s="21" t="str">
        <f t="shared" si="7"/>
        <v>Afterburners</v>
      </c>
    </row>
    <row r="97" spans="1:9" ht="13.8" customHeight="1">
      <c r="A97" s="13" t="s">
        <v>4</v>
      </c>
      <c r="B97" s="13" t="s">
        <v>390</v>
      </c>
      <c r="C97" s="13" t="s">
        <v>4</v>
      </c>
      <c r="D97" s="13" t="s">
        <v>373</v>
      </c>
      <c r="E97" s="13" t="s">
        <v>391</v>
      </c>
      <c r="F97" s="13" t="s">
        <v>392</v>
      </c>
      <c r="G97" s="13" t="s">
        <v>49</v>
      </c>
      <c r="H97" s="13" t="s">
        <v>43</v>
      </c>
      <c r="I97" s="21" t="str">
        <f t="shared" si="7"/>
        <v>Afterburners</v>
      </c>
    </row>
    <row r="98" spans="1:9" ht="13.8" customHeight="1">
      <c r="A98" s="13" t="s">
        <v>4</v>
      </c>
      <c r="B98" s="13" t="s">
        <v>397</v>
      </c>
      <c r="C98" s="13" t="s">
        <v>4</v>
      </c>
      <c r="D98" s="13" t="s">
        <v>362</v>
      </c>
      <c r="E98" s="13" t="s">
        <v>398</v>
      </c>
      <c r="F98" s="13" t="s">
        <v>399</v>
      </c>
      <c r="G98" s="13" t="s">
        <v>44</v>
      </c>
      <c r="H98" s="13" t="s">
        <v>44</v>
      </c>
      <c r="I98" s="21" t="str">
        <f t="shared" si="7"/>
        <v>Afterburners</v>
      </c>
    </row>
    <row r="99" spans="1:9" ht="13.8" customHeight="1">
      <c r="A99" s="13" t="s">
        <v>4</v>
      </c>
      <c r="B99" s="13" t="s">
        <v>400</v>
      </c>
      <c r="C99" s="13" t="s">
        <v>4</v>
      </c>
      <c r="D99" s="13" t="s">
        <v>401</v>
      </c>
      <c r="E99" s="13" t="s">
        <v>402</v>
      </c>
      <c r="F99" s="13" t="s">
        <v>403</v>
      </c>
      <c r="G99" s="13" t="s">
        <v>49</v>
      </c>
      <c r="H99" s="13" t="s">
        <v>73</v>
      </c>
      <c r="I99" s="21" t="str">
        <f t="shared" ref="I99:I110" si="8">HYPERLINK("#'10B'!A20","Cruise")</f>
        <v>Cruise</v>
      </c>
    </row>
    <row r="100" spans="1:9" ht="13.8" customHeight="1">
      <c r="A100" s="13" t="s">
        <v>4</v>
      </c>
      <c r="B100" s="13" t="s">
        <v>404</v>
      </c>
      <c r="C100" s="13" t="s">
        <v>4</v>
      </c>
      <c r="D100" s="13" t="s">
        <v>362</v>
      </c>
      <c r="E100" s="13" t="s">
        <v>405</v>
      </c>
      <c r="F100" s="13" t="s">
        <v>406</v>
      </c>
      <c r="G100" s="13" t="s">
        <v>49</v>
      </c>
      <c r="H100" s="13" t="s">
        <v>43</v>
      </c>
      <c r="I100" s="21" t="str">
        <f t="shared" si="8"/>
        <v>Cruise</v>
      </c>
    </row>
    <row r="101" spans="1:9" ht="13.8" customHeight="1">
      <c r="A101" s="13" t="s">
        <v>4</v>
      </c>
      <c r="B101" s="13" t="s">
        <v>407</v>
      </c>
      <c r="C101" s="13" t="s">
        <v>4</v>
      </c>
      <c r="D101" s="13" t="s">
        <v>408</v>
      </c>
      <c r="E101" s="13" t="s">
        <v>409</v>
      </c>
      <c r="F101" s="13" t="s">
        <v>410</v>
      </c>
      <c r="G101" s="13" t="s">
        <v>49</v>
      </c>
      <c r="H101" s="13" t="s">
        <v>49</v>
      </c>
      <c r="I101" s="21" t="str">
        <f t="shared" si="8"/>
        <v>Cruise</v>
      </c>
    </row>
    <row r="102" spans="1:9" ht="13.8" customHeight="1">
      <c r="A102" s="13" t="s">
        <v>4</v>
      </c>
      <c r="B102" s="13" t="s">
        <v>411</v>
      </c>
      <c r="C102" s="13" t="s">
        <v>4</v>
      </c>
      <c r="D102" s="13" t="s">
        <v>408</v>
      </c>
      <c r="E102" s="13" t="s">
        <v>412</v>
      </c>
      <c r="F102" s="13" t="s">
        <v>413</v>
      </c>
      <c r="G102" s="13" t="s">
        <v>66</v>
      </c>
      <c r="H102" s="13" t="s">
        <v>44</v>
      </c>
      <c r="I102" s="21" t="str">
        <f t="shared" si="8"/>
        <v>Cruise</v>
      </c>
    </row>
    <row r="103" spans="1:9" ht="13.8" customHeight="1">
      <c r="A103" s="13" t="s">
        <v>4</v>
      </c>
      <c r="B103" s="13" t="s">
        <v>414</v>
      </c>
      <c r="C103" s="13" t="s">
        <v>4</v>
      </c>
      <c r="D103" s="13" t="s">
        <v>373</v>
      </c>
      <c r="E103" s="13" t="s">
        <v>194</v>
      </c>
      <c r="F103" s="13" t="s">
        <v>195</v>
      </c>
      <c r="G103" s="13" t="s">
        <v>49</v>
      </c>
      <c r="H103" s="13" t="s">
        <v>44</v>
      </c>
      <c r="I103" s="21" t="str">
        <f t="shared" si="8"/>
        <v>Cruise</v>
      </c>
    </row>
    <row r="104" spans="1:9" ht="13.8" customHeight="1">
      <c r="A104" s="13" t="s">
        <v>4</v>
      </c>
      <c r="B104" s="13" t="s">
        <v>415</v>
      </c>
      <c r="C104" s="13" t="s">
        <v>4</v>
      </c>
      <c r="D104" s="13" t="s">
        <v>373</v>
      </c>
      <c r="E104" s="13" t="s">
        <v>416</v>
      </c>
      <c r="F104" s="13" t="s">
        <v>417</v>
      </c>
      <c r="G104" s="13" t="s">
        <v>73</v>
      </c>
      <c r="H104" s="13" t="s">
        <v>73</v>
      </c>
      <c r="I104" s="21" t="str">
        <f t="shared" si="8"/>
        <v>Cruise</v>
      </c>
    </row>
    <row r="105" spans="1:9" ht="13.8" customHeight="1">
      <c r="A105" s="13" t="s">
        <v>4</v>
      </c>
      <c r="B105" s="13" t="s">
        <v>418</v>
      </c>
      <c r="C105" s="13" t="s">
        <v>4</v>
      </c>
      <c r="D105" s="13" t="s">
        <v>419</v>
      </c>
      <c r="E105" s="13" t="s">
        <v>420</v>
      </c>
      <c r="F105" s="13" t="s">
        <v>421</v>
      </c>
      <c r="G105" s="13" t="s">
        <v>44</v>
      </c>
      <c r="H105" s="13" t="s">
        <v>66</v>
      </c>
      <c r="I105" s="21" t="str">
        <f t="shared" si="8"/>
        <v>Cruise</v>
      </c>
    </row>
    <row r="106" spans="1:9" ht="13.8" customHeight="1">
      <c r="A106" s="13" t="s">
        <v>4</v>
      </c>
      <c r="B106" s="13" t="s">
        <v>422</v>
      </c>
      <c r="C106" s="13" t="s">
        <v>4</v>
      </c>
      <c r="D106" s="13" t="s">
        <v>423</v>
      </c>
      <c r="E106" s="13" t="s">
        <v>424</v>
      </c>
      <c r="F106" s="13" t="s">
        <v>425</v>
      </c>
      <c r="G106" s="13" t="s">
        <v>43</v>
      </c>
      <c r="H106" s="13" t="s">
        <v>73</v>
      </c>
      <c r="I106" s="21" t="str">
        <f t="shared" si="8"/>
        <v>Cruise</v>
      </c>
    </row>
    <row r="107" spans="1:9" ht="13.8" customHeight="1">
      <c r="A107" s="13" t="s">
        <v>4</v>
      </c>
      <c r="B107" s="13" t="s">
        <v>426</v>
      </c>
      <c r="C107" s="13" t="s">
        <v>4</v>
      </c>
      <c r="D107" s="13" t="s">
        <v>427</v>
      </c>
      <c r="E107" s="13" t="s">
        <v>428</v>
      </c>
      <c r="F107" s="13" t="s">
        <v>429</v>
      </c>
      <c r="G107" s="13" t="s">
        <v>49</v>
      </c>
      <c r="H107" s="13" t="s">
        <v>44</v>
      </c>
      <c r="I107" s="21" t="str">
        <f t="shared" si="8"/>
        <v>Cruise</v>
      </c>
    </row>
    <row r="108" spans="1:9" ht="13.8" customHeight="1">
      <c r="A108" s="13" t="s">
        <v>4</v>
      </c>
      <c r="B108" s="13" t="s">
        <v>430</v>
      </c>
      <c r="C108" s="13" t="s">
        <v>4</v>
      </c>
      <c r="D108" s="13" t="s">
        <v>401</v>
      </c>
      <c r="E108" s="13" t="s">
        <v>431</v>
      </c>
      <c r="F108" s="13" t="s">
        <v>432</v>
      </c>
      <c r="G108" s="13" t="s">
        <v>44</v>
      </c>
      <c r="H108" s="13" t="s">
        <v>43</v>
      </c>
      <c r="I108" s="21" t="str">
        <f t="shared" si="8"/>
        <v>Cruise</v>
      </c>
    </row>
    <row r="109" spans="1:9" ht="13.8" customHeight="1">
      <c r="A109" s="13" t="s">
        <v>4</v>
      </c>
      <c r="B109" s="13" t="s">
        <v>433</v>
      </c>
      <c r="C109" s="13" t="s">
        <v>4</v>
      </c>
      <c r="D109" s="13" t="s">
        <v>380</v>
      </c>
      <c r="E109" s="13" t="s">
        <v>434</v>
      </c>
      <c r="F109" s="13" t="s">
        <v>435</v>
      </c>
      <c r="G109" s="13" t="s">
        <v>44</v>
      </c>
      <c r="H109" s="13" t="s">
        <v>66</v>
      </c>
      <c r="I109" s="21" t="str">
        <f t="shared" si="8"/>
        <v>Cruise</v>
      </c>
    </row>
    <row r="110" spans="1:9" ht="13.8" customHeight="1">
      <c r="A110" s="13" t="s">
        <v>4</v>
      </c>
      <c r="B110" s="13" t="s">
        <v>438</v>
      </c>
      <c r="C110" s="13" t="s">
        <v>4</v>
      </c>
      <c r="D110" s="13" t="s">
        <v>358</v>
      </c>
      <c r="E110" s="13" t="s">
        <v>439</v>
      </c>
      <c r="F110" s="13" t="s">
        <v>440</v>
      </c>
      <c r="G110" s="13" t="s">
        <v>66</v>
      </c>
      <c r="H110" s="13" t="s">
        <v>73</v>
      </c>
      <c r="I110" s="21" t="str">
        <f t="shared" si="8"/>
        <v>Cruise</v>
      </c>
    </row>
    <row r="111" spans="1:9" ht="13.8" customHeight="1">
      <c r="A111" s="13" t="s">
        <v>4</v>
      </c>
      <c r="B111" s="13" t="s">
        <v>441</v>
      </c>
      <c r="C111" s="13" t="s">
        <v>4</v>
      </c>
      <c r="D111" s="13" t="s">
        <v>358</v>
      </c>
      <c r="E111" s="13" t="s">
        <v>442</v>
      </c>
      <c r="F111" s="13" t="s">
        <v>443</v>
      </c>
      <c r="G111" s="13" t="s">
        <v>49</v>
      </c>
      <c r="H111" s="13" t="s">
        <v>44</v>
      </c>
      <c r="I111" s="21" t="str">
        <f t="shared" ref="I111:I122" si="9">HYPERLINK("#'10B'!A36","Fast &amp; Furious")</f>
        <v>Fast &amp; Furious</v>
      </c>
    </row>
    <row r="112" spans="1:9" ht="13.8" customHeight="1">
      <c r="A112" s="13" t="s">
        <v>4</v>
      </c>
      <c r="B112" s="13" t="s">
        <v>444</v>
      </c>
      <c r="C112" s="13" t="s">
        <v>4</v>
      </c>
      <c r="D112" s="13" t="s">
        <v>445</v>
      </c>
      <c r="E112" s="13" t="s">
        <v>446</v>
      </c>
      <c r="F112" s="13" t="s">
        <v>447</v>
      </c>
      <c r="G112" s="13" t="s">
        <v>49</v>
      </c>
      <c r="H112" s="13" t="s">
        <v>43</v>
      </c>
      <c r="I112" s="21" t="str">
        <f t="shared" si="9"/>
        <v>Fast &amp; Furious</v>
      </c>
    </row>
    <row r="113" spans="1:9" ht="13.8" customHeight="1">
      <c r="A113" s="13" t="s">
        <v>4</v>
      </c>
      <c r="B113" s="13" t="s">
        <v>448</v>
      </c>
      <c r="C113" s="13" t="s">
        <v>4</v>
      </c>
      <c r="D113" s="13" t="s">
        <v>449</v>
      </c>
      <c r="E113" s="13" t="s">
        <v>450</v>
      </c>
      <c r="F113" s="13" t="s">
        <v>451</v>
      </c>
      <c r="G113" s="13" t="s">
        <v>44</v>
      </c>
      <c r="H113" s="13" t="s">
        <v>43</v>
      </c>
      <c r="I113" s="21" t="str">
        <f t="shared" si="9"/>
        <v>Fast &amp; Furious</v>
      </c>
    </row>
    <row r="114" spans="1:9" ht="13.8" customHeight="1">
      <c r="A114" s="13" t="s">
        <v>4</v>
      </c>
      <c r="B114" s="13" t="s">
        <v>452</v>
      </c>
      <c r="C114" s="13" t="s">
        <v>4</v>
      </c>
      <c r="D114" s="13" t="s">
        <v>358</v>
      </c>
      <c r="E114" s="13" t="s">
        <v>453</v>
      </c>
      <c r="F114" s="13" t="s">
        <v>454</v>
      </c>
      <c r="G114" s="13" t="s">
        <v>66</v>
      </c>
      <c r="H114" s="13" t="s">
        <v>44</v>
      </c>
      <c r="I114" s="21" t="str">
        <f t="shared" si="9"/>
        <v>Fast &amp; Furious</v>
      </c>
    </row>
    <row r="115" spans="1:9" ht="13.8" customHeight="1">
      <c r="A115" s="13" t="s">
        <v>4</v>
      </c>
      <c r="B115" s="13" t="s">
        <v>455</v>
      </c>
      <c r="C115" s="13" t="s">
        <v>4</v>
      </c>
      <c r="D115" s="13" t="s">
        <v>456</v>
      </c>
      <c r="E115" s="13" t="s">
        <v>457</v>
      </c>
      <c r="F115" s="13" t="s">
        <v>458</v>
      </c>
      <c r="G115" s="13" t="s">
        <v>44</v>
      </c>
      <c r="H115" s="13" t="s">
        <v>43</v>
      </c>
      <c r="I115" s="21" t="str">
        <f t="shared" si="9"/>
        <v>Fast &amp; Furious</v>
      </c>
    </row>
    <row r="116" spans="1:9" ht="13.8" customHeight="1">
      <c r="A116" s="13" t="s">
        <v>4</v>
      </c>
      <c r="B116" s="13" t="s">
        <v>459</v>
      </c>
      <c r="C116" s="13" t="s">
        <v>4</v>
      </c>
      <c r="D116" s="13" t="s">
        <v>456</v>
      </c>
      <c r="E116" s="13" t="s">
        <v>460</v>
      </c>
      <c r="F116" s="13" t="s">
        <v>461</v>
      </c>
      <c r="G116" s="13" t="s">
        <v>44</v>
      </c>
      <c r="H116" s="13" t="s">
        <v>73</v>
      </c>
      <c r="I116" s="21" t="str">
        <f t="shared" si="9"/>
        <v>Fast &amp; Furious</v>
      </c>
    </row>
    <row r="117" spans="1:9" ht="13.8" customHeight="1">
      <c r="A117" s="13" t="s">
        <v>4</v>
      </c>
      <c r="B117" s="13" t="s">
        <v>462</v>
      </c>
      <c r="C117" s="13" t="s">
        <v>4</v>
      </c>
      <c r="D117" s="13" t="s">
        <v>463</v>
      </c>
      <c r="E117" s="13" t="s">
        <v>464</v>
      </c>
      <c r="F117" s="13" t="s">
        <v>465</v>
      </c>
      <c r="G117" s="13" t="s">
        <v>44</v>
      </c>
      <c r="H117" s="13" t="s">
        <v>49</v>
      </c>
      <c r="I117" s="21" t="str">
        <f t="shared" si="9"/>
        <v>Fast &amp; Furious</v>
      </c>
    </row>
    <row r="118" spans="1:9" ht="13.8" customHeight="1">
      <c r="A118" s="13" t="s">
        <v>4</v>
      </c>
      <c r="B118" s="13" t="s">
        <v>466</v>
      </c>
      <c r="C118" s="13" t="s">
        <v>4</v>
      </c>
      <c r="D118" s="13" t="s">
        <v>401</v>
      </c>
      <c r="E118" s="13" t="s">
        <v>467</v>
      </c>
      <c r="F118" s="13" t="s">
        <v>468</v>
      </c>
      <c r="G118" s="13" t="s">
        <v>44</v>
      </c>
      <c r="H118" s="13" t="s">
        <v>49</v>
      </c>
      <c r="I118" s="21" t="str">
        <f t="shared" si="9"/>
        <v>Fast &amp; Furious</v>
      </c>
    </row>
    <row r="119" spans="1:9" ht="13.8" customHeight="1">
      <c r="A119" s="13" t="s">
        <v>4</v>
      </c>
      <c r="B119" s="13" t="s">
        <v>469</v>
      </c>
      <c r="C119" s="13" t="s">
        <v>4</v>
      </c>
      <c r="D119" s="13" t="s">
        <v>445</v>
      </c>
      <c r="E119" s="13" t="s">
        <v>470</v>
      </c>
      <c r="F119" s="13" t="s">
        <v>471</v>
      </c>
      <c r="G119" s="13" t="s">
        <v>43</v>
      </c>
      <c r="H119" s="13" t="s">
        <v>44</v>
      </c>
      <c r="I119" s="21" t="str">
        <f t="shared" si="9"/>
        <v>Fast &amp; Furious</v>
      </c>
    </row>
    <row r="120" spans="1:9" ht="13.8" customHeight="1">
      <c r="A120" s="13" t="s">
        <v>4</v>
      </c>
      <c r="B120" s="13" t="s">
        <v>472</v>
      </c>
      <c r="C120" s="13" t="s">
        <v>4</v>
      </c>
      <c r="D120" s="13" t="s">
        <v>473</v>
      </c>
      <c r="E120" s="13" t="s">
        <v>474</v>
      </c>
      <c r="F120" s="13" t="s">
        <v>475</v>
      </c>
      <c r="G120" s="13" t="s">
        <v>44</v>
      </c>
      <c r="H120" s="13" t="s">
        <v>73</v>
      </c>
      <c r="I120" s="21" t="str">
        <f t="shared" si="9"/>
        <v>Fast &amp; Furious</v>
      </c>
    </row>
    <row r="121" spans="1:9" ht="13.8" customHeight="1">
      <c r="A121" s="13" t="s">
        <v>4</v>
      </c>
      <c r="B121" s="13" t="s">
        <v>476</v>
      </c>
      <c r="C121" s="13" t="s">
        <v>4</v>
      </c>
      <c r="D121" s="13" t="s">
        <v>477</v>
      </c>
      <c r="E121" s="13" t="s">
        <v>478</v>
      </c>
      <c r="F121" s="13" t="s">
        <v>479</v>
      </c>
      <c r="G121" s="13" t="s">
        <v>66</v>
      </c>
      <c r="H121" s="13" t="s">
        <v>44</v>
      </c>
      <c r="I121" s="21" t="str">
        <f t="shared" si="9"/>
        <v>Fast &amp; Furious</v>
      </c>
    </row>
    <row r="122" spans="1:9" ht="13.8" customHeight="1">
      <c r="A122" s="13" t="s">
        <v>4</v>
      </c>
      <c r="B122" s="13" t="s">
        <v>483</v>
      </c>
      <c r="C122" s="13" t="s">
        <v>4</v>
      </c>
      <c r="D122" s="13" t="s">
        <v>373</v>
      </c>
      <c r="E122" s="13" t="s">
        <v>484</v>
      </c>
      <c r="F122" s="13" t="s">
        <v>485</v>
      </c>
      <c r="G122" s="13" t="s">
        <v>44</v>
      </c>
      <c r="H122" s="13" t="s">
        <v>44</v>
      </c>
      <c r="I122" s="21" t="str">
        <f t="shared" si="9"/>
        <v>Fast &amp; Furious</v>
      </c>
    </row>
    <row r="123" spans="1:9" ht="13.8" customHeight="1">
      <c r="A123" s="13" t="s">
        <v>4</v>
      </c>
      <c r="B123" s="13" t="s">
        <v>486</v>
      </c>
      <c r="C123" s="13" t="s">
        <v>4</v>
      </c>
      <c r="D123" s="13" t="s">
        <v>487</v>
      </c>
      <c r="E123" s="13" t="s">
        <v>488</v>
      </c>
      <c r="F123" s="13" t="s">
        <v>489</v>
      </c>
      <c r="G123" s="13" t="s">
        <v>66</v>
      </c>
      <c r="H123" s="13" t="s">
        <v>44</v>
      </c>
      <c r="I123" s="21" t="str">
        <f t="shared" ref="I123:I134" si="10">HYPERLINK("#'10B'!A56","Lightning Bolts")</f>
        <v>Lightning Bolts</v>
      </c>
    </row>
    <row r="124" spans="1:9" ht="13.8" customHeight="1">
      <c r="A124" s="13" t="s">
        <v>4</v>
      </c>
      <c r="B124" s="13" t="s">
        <v>490</v>
      </c>
      <c r="C124" s="13" t="s">
        <v>4</v>
      </c>
      <c r="D124" s="13" t="s">
        <v>380</v>
      </c>
      <c r="E124" s="13" t="s">
        <v>491</v>
      </c>
      <c r="F124" s="13" t="s">
        <v>492</v>
      </c>
      <c r="G124" s="13" t="s">
        <v>44</v>
      </c>
      <c r="H124" s="13" t="s">
        <v>43</v>
      </c>
      <c r="I124" s="21" t="str">
        <f t="shared" si="10"/>
        <v>Lightning Bolts</v>
      </c>
    </row>
    <row r="125" spans="1:9" ht="13.8" customHeight="1">
      <c r="A125" s="13" t="s">
        <v>4</v>
      </c>
      <c r="B125" s="13" t="s">
        <v>493</v>
      </c>
      <c r="C125" s="13" t="s">
        <v>4</v>
      </c>
      <c r="D125" s="13" t="s">
        <v>373</v>
      </c>
      <c r="E125" s="13" t="s">
        <v>187</v>
      </c>
      <c r="F125" s="13" t="s">
        <v>188</v>
      </c>
      <c r="G125" s="13" t="s">
        <v>49</v>
      </c>
      <c r="H125" s="13" t="s">
        <v>44</v>
      </c>
      <c r="I125" s="21" t="str">
        <f t="shared" si="10"/>
        <v>Lightning Bolts</v>
      </c>
    </row>
    <row r="126" spans="1:9" ht="13.8" customHeight="1">
      <c r="A126" s="13" t="s">
        <v>4</v>
      </c>
      <c r="B126" s="13" t="s">
        <v>494</v>
      </c>
      <c r="C126" s="13" t="s">
        <v>4</v>
      </c>
      <c r="D126" s="13" t="s">
        <v>380</v>
      </c>
      <c r="E126" s="13" t="s">
        <v>495</v>
      </c>
      <c r="F126" s="13" t="s">
        <v>496</v>
      </c>
      <c r="G126" s="13" t="s">
        <v>49</v>
      </c>
      <c r="H126" s="13" t="s">
        <v>44</v>
      </c>
      <c r="I126" s="21" t="str">
        <f t="shared" si="10"/>
        <v>Lightning Bolts</v>
      </c>
    </row>
    <row r="127" spans="1:9" ht="13.8" customHeight="1">
      <c r="A127" s="13" t="s">
        <v>4</v>
      </c>
      <c r="B127" s="13" t="s">
        <v>497</v>
      </c>
      <c r="C127" s="13" t="s">
        <v>4</v>
      </c>
      <c r="D127" s="13" t="s">
        <v>283</v>
      </c>
      <c r="E127" s="13" t="s">
        <v>498</v>
      </c>
      <c r="F127" s="13" t="s">
        <v>499</v>
      </c>
      <c r="G127" s="13" t="s">
        <v>73</v>
      </c>
      <c r="H127" s="13" t="s">
        <v>49</v>
      </c>
      <c r="I127" s="21" t="str">
        <f t="shared" si="10"/>
        <v>Lightning Bolts</v>
      </c>
    </row>
    <row r="128" spans="1:9" ht="13.8" customHeight="1">
      <c r="A128" s="13" t="s">
        <v>4</v>
      </c>
      <c r="B128" s="13" t="s">
        <v>500</v>
      </c>
      <c r="C128" s="13" t="s">
        <v>4</v>
      </c>
      <c r="D128" s="13" t="s">
        <v>501</v>
      </c>
      <c r="E128" s="13" t="s">
        <v>502</v>
      </c>
      <c r="F128" s="13" t="s">
        <v>503</v>
      </c>
      <c r="G128" s="13" t="s">
        <v>66</v>
      </c>
      <c r="H128" s="13" t="s">
        <v>44</v>
      </c>
      <c r="I128" s="21" t="str">
        <f t="shared" si="10"/>
        <v>Lightning Bolts</v>
      </c>
    </row>
    <row r="129" spans="1:9" ht="13.8" customHeight="1">
      <c r="A129" s="13" t="s">
        <v>4</v>
      </c>
      <c r="B129" s="13" t="s">
        <v>504</v>
      </c>
      <c r="C129" s="13" t="s">
        <v>4</v>
      </c>
      <c r="D129" s="13" t="s">
        <v>358</v>
      </c>
      <c r="E129" s="13" t="s">
        <v>505</v>
      </c>
      <c r="F129" s="13" t="s">
        <v>506</v>
      </c>
      <c r="G129" s="13" t="s">
        <v>44</v>
      </c>
      <c r="H129" s="13" t="s">
        <v>43</v>
      </c>
      <c r="I129" s="21" t="str">
        <f t="shared" si="10"/>
        <v>Lightning Bolts</v>
      </c>
    </row>
    <row r="130" spans="1:9" ht="13.8" customHeight="1">
      <c r="A130" s="13" t="s">
        <v>4</v>
      </c>
      <c r="B130" s="13" t="s">
        <v>507</v>
      </c>
      <c r="C130" s="13" t="s">
        <v>4</v>
      </c>
      <c r="D130" s="13" t="s">
        <v>508</v>
      </c>
      <c r="E130" s="13" t="s">
        <v>509</v>
      </c>
      <c r="F130" s="13" t="s">
        <v>510</v>
      </c>
      <c r="G130" s="13" t="s">
        <v>49</v>
      </c>
      <c r="H130" s="13" t="s">
        <v>44</v>
      </c>
      <c r="I130" s="21" t="str">
        <f t="shared" si="10"/>
        <v>Lightning Bolts</v>
      </c>
    </row>
    <row r="131" spans="1:9" ht="13.8" customHeight="1">
      <c r="A131" s="13" t="s">
        <v>4</v>
      </c>
      <c r="B131" s="13" t="s">
        <v>511</v>
      </c>
      <c r="C131" s="13" t="s">
        <v>4</v>
      </c>
      <c r="D131" s="13" t="s">
        <v>512</v>
      </c>
      <c r="E131" s="13" t="s">
        <v>513</v>
      </c>
      <c r="F131" s="13" t="s">
        <v>514</v>
      </c>
      <c r="G131" s="13" t="s">
        <v>66</v>
      </c>
      <c r="H131" s="13" t="s">
        <v>44</v>
      </c>
      <c r="I131" s="21" t="str">
        <f t="shared" si="10"/>
        <v>Lightning Bolts</v>
      </c>
    </row>
    <row r="132" spans="1:9" ht="13.8" customHeight="1">
      <c r="A132" s="13" t="s">
        <v>4</v>
      </c>
      <c r="B132" s="13" t="s">
        <v>515</v>
      </c>
      <c r="C132" s="13" t="s">
        <v>4</v>
      </c>
      <c r="D132" s="13" t="s">
        <v>283</v>
      </c>
      <c r="E132" s="13" t="s">
        <v>516</v>
      </c>
      <c r="F132" s="13" t="s">
        <v>517</v>
      </c>
      <c r="G132" s="13" t="s">
        <v>49</v>
      </c>
      <c r="H132" s="13" t="s">
        <v>43</v>
      </c>
      <c r="I132" s="21" t="str">
        <f t="shared" si="10"/>
        <v>Lightning Bolts</v>
      </c>
    </row>
    <row r="133" spans="1:9" ht="13.8" customHeight="1">
      <c r="A133" s="13" t="s">
        <v>4</v>
      </c>
      <c r="B133" s="13" t="s">
        <v>518</v>
      </c>
      <c r="C133" s="13" t="s">
        <v>4</v>
      </c>
      <c r="D133" s="13" t="s">
        <v>358</v>
      </c>
      <c r="E133" s="13" t="s">
        <v>519</v>
      </c>
      <c r="F133" s="13" t="s">
        <v>520</v>
      </c>
      <c r="G133" s="13" t="s">
        <v>44</v>
      </c>
      <c r="H133" s="13" t="s">
        <v>73</v>
      </c>
      <c r="I133" s="21" t="str">
        <f t="shared" si="10"/>
        <v>Lightning Bolts</v>
      </c>
    </row>
    <row r="134" spans="1:9" ht="13.8" customHeight="1">
      <c r="A134" s="13" t="s">
        <v>4</v>
      </c>
      <c r="B134" s="13" t="s">
        <v>521</v>
      </c>
      <c r="C134" s="13" t="s">
        <v>4</v>
      </c>
      <c r="D134" s="13" t="s">
        <v>522</v>
      </c>
      <c r="E134" s="13" t="s">
        <v>523</v>
      </c>
      <c r="F134" s="13" t="s">
        <v>524</v>
      </c>
      <c r="G134" s="13" t="s">
        <v>49</v>
      </c>
      <c r="H134" s="13" t="s">
        <v>44</v>
      </c>
      <c r="I134" s="21" t="str">
        <f t="shared" si="10"/>
        <v>Lightning Bolts</v>
      </c>
    </row>
    <row r="135" spans="1:9" ht="13.8" customHeight="1">
      <c r="A135" s="13" t="s">
        <v>4</v>
      </c>
      <c r="B135" s="13" t="s">
        <v>525</v>
      </c>
      <c r="C135" s="13" t="s">
        <v>4</v>
      </c>
      <c r="D135" s="13" t="s">
        <v>526</v>
      </c>
      <c r="E135" s="13" t="s">
        <v>527</v>
      </c>
      <c r="F135" s="13" t="s">
        <v>528</v>
      </c>
      <c r="G135" s="13" t="s">
        <v>44</v>
      </c>
      <c r="H135" s="13" t="s">
        <v>44</v>
      </c>
      <c r="I135" s="21" t="str">
        <f t="shared" ref="I135:I146" si="11">HYPERLINK("#'10B'!A73","Mustangs")</f>
        <v>Mustangs</v>
      </c>
    </row>
    <row r="136" spans="1:9" ht="13.8" customHeight="1">
      <c r="A136" s="13" t="s">
        <v>4</v>
      </c>
      <c r="B136" s="13" t="s">
        <v>529</v>
      </c>
      <c r="C136" s="13" t="s">
        <v>4</v>
      </c>
      <c r="D136" s="13" t="s">
        <v>530</v>
      </c>
      <c r="E136" s="13" t="s">
        <v>531</v>
      </c>
      <c r="F136" s="13" t="s">
        <v>532</v>
      </c>
      <c r="G136" s="13" t="s">
        <v>49</v>
      </c>
      <c r="H136" s="13" t="s">
        <v>44</v>
      </c>
      <c r="I136" s="21" t="str">
        <f t="shared" si="11"/>
        <v>Mustangs</v>
      </c>
    </row>
    <row r="137" spans="1:9" ht="13.8" customHeight="1">
      <c r="A137" s="13" t="s">
        <v>4</v>
      </c>
      <c r="B137" s="13" t="s">
        <v>533</v>
      </c>
      <c r="C137" s="13" t="s">
        <v>4</v>
      </c>
      <c r="D137" s="13" t="s">
        <v>534</v>
      </c>
      <c r="E137" s="13" t="s">
        <v>535</v>
      </c>
      <c r="F137" s="13" t="s">
        <v>536</v>
      </c>
      <c r="G137" s="13" t="s">
        <v>66</v>
      </c>
      <c r="H137" s="13" t="s">
        <v>43</v>
      </c>
      <c r="I137" s="21" t="str">
        <f t="shared" si="11"/>
        <v>Mustangs</v>
      </c>
    </row>
    <row r="138" spans="1:9" ht="13.8" customHeight="1">
      <c r="A138" s="13" t="s">
        <v>4</v>
      </c>
      <c r="B138" s="13" t="s">
        <v>537</v>
      </c>
      <c r="C138" s="13" t="s">
        <v>4</v>
      </c>
      <c r="D138" s="13" t="s">
        <v>380</v>
      </c>
      <c r="E138" s="13" t="s">
        <v>538</v>
      </c>
      <c r="F138" s="13" t="s">
        <v>539</v>
      </c>
      <c r="G138" s="13" t="s">
        <v>43</v>
      </c>
      <c r="H138" s="13" t="s">
        <v>44</v>
      </c>
      <c r="I138" s="21" t="str">
        <f t="shared" si="11"/>
        <v>Mustangs</v>
      </c>
    </row>
    <row r="139" spans="1:9" ht="13.8" customHeight="1">
      <c r="A139" s="13" t="s">
        <v>4</v>
      </c>
      <c r="B139" s="13" t="s">
        <v>540</v>
      </c>
      <c r="C139" s="13" t="s">
        <v>4</v>
      </c>
      <c r="D139" s="13" t="s">
        <v>445</v>
      </c>
      <c r="E139" s="13" t="s">
        <v>498</v>
      </c>
      <c r="F139" s="13" t="s">
        <v>499</v>
      </c>
      <c r="G139" s="13" t="s">
        <v>43</v>
      </c>
      <c r="H139" s="13" t="s">
        <v>43</v>
      </c>
      <c r="I139" s="21" t="str">
        <f t="shared" si="11"/>
        <v>Mustangs</v>
      </c>
    </row>
    <row r="140" spans="1:9" ht="13.8" customHeight="1">
      <c r="A140" s="13" t="s">
        <v>4</v>
      </c>
      <c r="B140" s="13" t="s">
        <v>541</v>
      </c>
      <c r="C140" s="13" t="s">
        <v>4</v>
      </c>
      <c r="D140" s="13" t="s">
        <v>534</v>
      </c>
      <c r="E140" s="13" t="s">
        <v>542</v>
      </c>
      <c r="F140" s="13" t="s">
        <v>543</v>
      </c>
      <c r="G140" s="13" t="s">
        <v>49</v>
      </c>
      <c r="H140" s="13" t="s">
        <v>73</v>
      </c>
      <c r="I140" s="21" t="str">
        <f t="shared" si="11"/>
        <v>Mustangs</v>
      </c>
    </row>
    <row r="141" spans="1:9" ht="13.8" customHeight="1">
      <c r="A141" s="13" t="s">
        <v>4</v>
      </c>
      <c r="B141" s="13" t="s">
        <v>544</v>
      </c>
      <c r="C141" s="13" t="s">
        <v>4</v>
      </c>
      <c r="D141" s="13" t="s">
        <v>380</v>
      </c>
      <c r="E141" s="13" t="s">
        <v>545</v>
      </c>
      <c r="F141" s="13" t="s">
        <v>546</v>
      </c>
      <c r="G141" s="13" t="s">
        <v>49</v>
      </c>
      <c r="H141" s="13" t="s">
        <v>44</v>
      </c>
      <c r="I141" s="21" t="str">
        <f t="shared" si="11"/>
        <v>Mustangs</v>
      </c>
    </row>
    <row r="142" spans="1:9" ht="13.8" customHeight="1">
      <c r="A142" s="13" t="s">
        <v>4</v>
      </c>
      <c r="B142" s="13" t="s">
        <v>547</v>
      </c>
      <c r="C142" s="13" t="s">
        <v>4</v>
      </c>
      <c r="D142" s="13" t="s">
        <v>380</v>
      </c>
      <c r="E142" s="13" t="s">
        <v>548</v>
      </c>
      <c r="F142" s="13" t="s">
        <v>549</v>
      </c>
      <c r="G142" s="13" t="s">
        <v>44</v>
      </c>
      <c r="H142" s="13" t="s">
        <v>44</v>
      </c>
      <c r="I142" s="21" t="str">
        <f t="shared" si="11"/>
        <v>Mustangs</v>
      </c>
    </row>
    <row r="143" spans="1:9" ht="13.8" customHeight="1">
      <c r="A143" s="13" t="s">
        <v>4</v>
      </c>
      <c r="B143" s="13" t="s">
        <v>550</v>
      </c>
      <c r="C143" s="13" t="s">
        <v>4</v>
      </c>
      <c r="D143" s="13" t="s">
        <v>522</v>
      </c>
      <c r="E143" s="13" t="s">
        <v>551</v>
      </c>
      <c r="F143" s="13" t="s">
        <v>552</v>
      </c>
      <c r="G143" s="13" t="s">
        <v>66</v>
      </c>
      <c r="H143" s="13" t="s">
        <v>44</v>
      </c>
      <c r="I143" s="21" t="str">
        <f t="shared" si="11"/>
        <v>Mustangs</v>
      </c>
    </row>
    <row r="144" spans="1:9" ht="13.8" customHeight="1">
      <c r="A144" s="13" t="s">
        <v>4</v>
      </c>
      <c r="B144" s="13" t="s">
        <v>553</v>
      </c>
      <c r="C144" s="13" t="s">
        <v>4</v>
      </c>
      <c r="D144" s="13" t="s">
        <v>358</v>
      </c>
      <c r="E144" s="13" t="s">
        <v>554</v>
      </c>
      <c r="F144" s="13" t="s">
        <v>555</v>
      </c>
      <c r="G144" s="13" t="s">
        <v>49</v>
      </c>
      <c r="H144" s="13" t="s">
        <v>44</v>
      </c>
      <c r="I144" s="21" t="str">
        <f t="shared" si="11"/>
        <v>Mustangs</v>
      </c>
    </row>
    <row r="145" spans="1:9" ht="13.8" customHeight="1">
      <c r="A145" s="13" t="s">
        <v>4</v>
      </c>
      <c r="B145" s="13" t="s">
        <v>556</v>
      </c>
      <c r="C145" s="13" t="s">
        <v>4</v>
      </c>
      <c r="D145" s="13" t="s">
        <v>358</v>
      </c>
      <c r="E145" s="13" t="s">
        <v>557</v>
      </c>
      <c r="F145" s="13" t="s">
        <v>558</v>
      </c>
      <c r="G145" s="13" t="s">
        <v>43</v>
      </c>
      <c r="H145" s="13" t="s">
        <v>66</v>
      </c>
      <c r="I145" s="21" t="str">
        <f t="shared" si="11"/>
        <v>Mustangs</v>
      </c>
    </row>
    <row r="146" spans="1:9" ht="13.8" customHeight="1">
      <c r="A146" s="13" t="s">
        <v>4</v>
      </c>
      <c r="B146" s="13" t="s">
        <v>562</v>
      </c>
      <c r="C146" s="13" t="s">
        <v>4</v>
      </c>
      <c r="D146" s="13" t="s">
        <v>563</v>
      </c>
      <c r="E146" s="13" t="s">
        <v>564</v>
      </c>
      <c r="F146" s="13" t="s">
        <v>565</v>
      </c>
      <c r="G146" s="13" t="s">
        <v>49</v>
      </c>
      <c r="H146" s="13" t="s">
        <v>49</v>
      </c>
      <c r="I146" s="21" t="str">
        <f t="shared" si="11"/>
        <v>Mustangs</v>
      </c>
    </row>
    <row r="147" spans="1:9" ht="13.8" customHeight="1">
      <c r="A147" s="13" t="s">
        <v>4</v>
      </c>
      <c r="B147" s="13" t="s">
        <v>566</v>
      </c>
      <c r="C147" s="13" t="s">
        <v>4</v>
      </c>
      <c r="D147" s="13" t="s">
        <v>567</v>
      </c>
      <c r="E147" s="13" t="s">
        <v>568</v>
      </c>
      <c r="F147" s="13" t="s">
        <v>569</v>
      </c>
      <c r="G147" s="13" t="s">
        <v>44</v>
      </c>
      <c r="H147" s="13" t="s">
        <v>43</v>
      </c>
      <c r="I147" s="21" t="str">
        <f t="shared" ref="I147:I158" si="12">HYPERLINK("#'10B'!A91","Speed")</f>
        <v>Speed</v>
      </c>
    </row>
    <row r="148" spans="1:9" ht="13.8" customHeight="1">
      <c r="A148" s="13" t="s">
        <v>4</v>
      </c>
      <c r="B148" s="13" t="s">
        <v>570</v>
      </c>
      <c r="C148" s="13" t="s">
        <v>4</v>
      </c>
      <c r="D148" s="13" t="s">
        <v>571</v>
      </c>
      <c r="E148" s="13" t="s">
        <v>572</v>
      </c>
      <c r="F148" s="13"/>
      <c r="G148" s="13" t="s">
        <v>49</v>
      </c>
      <c r="H148" s="13" t="s">
        <v>49</v>
      </c>
      <c r="I148" s="21" t="str">
        <f t="shared" si="12"/>
        <v>Speed</v>
      </c>
    </row>
    <row r="149" spans="1:9" ht="13.8" customHeight="1">
      <c r="A149" s="13" t="s">
        <v>4</v>
      </c>
      <c r="B149" s="13" t="s">
        <v>573</v>
      </c>
      <c r="C149" s="13" t="s">
        <v>4</v>
      </c>
      <c r="D149" s="13" t="s">
        <v>526</v>
      </c>
      <c r="E149" s="13" t="s">
        <v>574</v>
      </c>
      <c r="F149" s="13" t="s">
        <v>575</v>
      </c>
      <c r="G149" s="13" t="s">
        <v>49</v>
      </c>
      <c r="H149" s="13" t="s">
        <v>44</v>
      </c>
      <c r="I149" s="21" t="str">
        <f t="shared" si="12"/>
        <v>Speed</v>
      </c>
    </row>
    <row r="150" spans="1:9" ht="13.8" customHeight="1">
      <c r="A150" s="13" t="s">
        <v>4</v>
      </c>
      <c r="B150" s="13" t="s">
        <v>576</v>
      </c>
      <c r="C150" s="13" t="s">
        <v>4</v>
      </c>
      <c r="D150" s="13" t="s">
        <v>526</v>
      </c>
      <c r="E150" s="13" t="s">
        <v>577</v>
      </c>
      <c r="F150" s="13" t="s">
        <v>578</v>
      </c>
      <c r="G150" s="13" t="s">
        <v>66</v>
      </c>
      <c r="H150" s="13" t="s">
        <v>73</v>
      </c>
      <c r="I150" s="21" t="str">
        <f t="shared" si="12"/>
        <v>Speed</v>
      </c>
    </row>
    <row r="151" spans="1:9" ht="13.8" customHeight="1">
      <c r="A151" s="13" t="s">
        <v>4</v>
      </c>
      <c r="B151" s="13" t="s">
        <v>579</v>
      </c>
      <c r="C151" s="13" t="s">
        <v>4</v>
      </c>
      <c r="D151" s="13" t="s">
        <v>526</v>
      </c>
      <c r="E151" s="13" t="s">
        <v>580</v>
      </c>
      <c r="F151" s="13" t="s">
        <v>581</v>
      </c>
      <c r="G151" s="13" t="s">
        <v>43</v>
      </c>
      <c r="H151" s="13" t="s">
        <v>44</v>
      </c>
      <c r="I151" s="21" t="str">
        <f t="shared" si="12"/>
        <v>Speed</v>
      </c>
    </row>
    <row r="152" spans="1:9" ht="13.8" customHeight="1">
      <c r="A152" s="13" t="s">
        <v>4</v>
      </c>
      <c r="B152" s="13" t="s">
        <v>582</v>
      </c>
      <c r="C152" s="13" t="s">
        <v>4</v>
      </c>
      <c r="D152" s="13" t="s">
        <v>583</v>
      </c>
      <c r="E152" s="13" t="s">
        <v>584</v>
      </c>
      <c r="F152" s="13" t="s">
        <v>585</v>
      </c>
      <c r="G152" s="13" t="s">
        <v>44</v>
      </c>
      <c r="H152" s="13" t="s">
        <v>66</v>
      </c>
      <c r="I152" s="21" t="str">
        <f t="shared" si="12"/>
        <v>Speed</v>
      </c>
    </row>
    <row r="153" spans="1:9" ht="13.8" customHeight="1">
      <c r="A153" s="13" t="s">
        <v>4</v>
      </c>
      <c r="B153" s="13" t="s">
        <v>586</v>
      </c>
      <c r="C153" s="13" t="s">
        <v>4</v>
      </c>
      <c r="D153" s="13" t="s">
        <v>583</v>
      </c>
      <c r="E153" s="13" t="s">
        <v>587</v>
      </c>
      <c r="F153" s="13" t="s">
        <v>588</v>
      </c>
      <c r="G153" s="13" t="s">
        <v>49</v>
      </c>
      <c r="H153" s="13" t="s">
        <v>44</v>
      </c>
      <c r="I153" s="21" t="str">
        <f t="shared" si="12"/>
        <v>Speed</v>
      </c>
    </row>
    <row r="154" spans="1:9" ht="13.8" customHeight="1">
      <c r="A154" s="13" t="s">
        <v>4</v>
      </c>
      <c r="B154" s="13" t="s">
        <v>589</v>
      </c>
      <c r="C154" s="13" t="s">
        <v>4</v>
      </c>
      <c r="D154" s="13" t="s">
        <v>590</v>
      </c>
      <c r="E154" s="13" t="s">
        <v>591</v>
      </c>
      <c r="F154" s="13" t="s">
        <v>592</v>
      </c>
      <c r="G154" s="13" t="s">
        <v>44</v>
      </c>
      <c r="H154" s="13" t="s">
        <v>66</v>
      </c>
      <c r="I154" s="21" t="str">
        <f t="shared" si="12"/>
        <v>Speed</v>
      </c>
    </row>
    <row r="155" spans="1:9" ht="13.8" customHeight="1">
      <c r="A155" s="13" t="s">
        <v>4</v>
      </c>
      <c r="B155" s="13" t="s">
        <v>593</v>
      </c>
      <c r="C155" s="13" t="s">
        <v>4</v>
      </c>
      <c r="D155" s="13" t="s">
        <v>590</v>
      </c>
      <c r="E155" s="13" t="s">
        <v>591</v>
      </c>
      <c r="F155" s="13" t="s">
        <v>592</v>
      </c>
      <c r="G155" s="13" t="s">
        <v>49</v>
      </c>
      <c r="H155" s="13" t="s">
        <v>44</v>
      </c>
      <c r="I155" s="21" t="str">
        <f t="shared" si="12"/>
        <v>Speed</v>
      </c>
    </row>
    <row r="156" spans="1:9" ht="13.8" customHeight="1">
      <c r="A156" s="13" t="s">
        <v>4</v>
      </c>
      <c r="B156" s="13" t="s">
        <v>594</v>
      </c>
      <c r="C156" s="13" t="s">
        <v>4</v>
      </c>
      <c r="D156" s="13" t="s">
        <v>583</v>
      </c>
      <c r="E156" s="13" t="s">
        <v>595</v>
      </c>
      <c r="F156" s="13" t="s">
        <v>596</v>
      </c>
      <c r="G156" s="13" t="s">
        <v>43</v>
      </c>
      <c r="H156" s="13" t="s">
        <v>44</v>
      </c>
      <c r="I156" s="21" t="str">
        <f t="shared" si="12"/>
        <v>Speed</v>
      </c>
    </row>
    <row r="157" spans="1:9" ht="13.8" customHeight="1">
      <c r="A157" s="13" t="s">
        <v>4</v>
      </c>
      <c r="B157" s="13" t="s">
        <v>597</v>
      </c>
      <c r="C157" s="13" t="s">
        <v>4</v>
      </c>
      <c r="D157" s="13" t="s">
        <v>563</v>
      </c>
      <c r="E157" s="13" t="s">
        <v>598</v>
      </c>
      <c r="F157" s="13" t="s">
        <v>599</v>
      </c>
      <c r="G157" s="13" t="s">
        <v>49</v>
      </c>
      <c r="H157" s="13" t="s">
        <v>49</v>
      </c>
      <c r="I157" s="21" t="str">
        <f t="shared" si="12"/>
        <v>Speed</v>
      </c>
    </row>
    <row r="158" spans="1:9" ht="13.8" customHeight="1">
      <c r="A158" s="13" t="s">
        <v>4</v>
      </c>
      <c r="B158" s="13" t="s">
        <v>603</v>
      </c>
      <c r="C158" s="13" t="s">
        <v>4</v>
      </c>
      <c r="D158" s="13" t="s">
        <v>401</v>
      </c>
      <c r="E158" s="13" t="s">
        <v>604</v>
      </c>
      <c r="F158" s="13" t="s">
        <v>605</v>
      </c>
      <c r="G158" s="13" t="s">
        <v>44</v>
      </c>
      <c r="H158" s="13" t="s">
        <v>49</v>
      </c>
      <c r="I158" s="21" t="str">
        <f t="shared" si="12"/>
        <v>Speed</v>
      </c>
    </row>
    <row r="159" spans="1:9" ht="13.8" customHeight="1">
      <c r="A159" s="13" t="s">
        <v>4</v>
      </c>
      <c r="B159" s="13" t="s">
        <v>606</v>
      </c>
      <c r="C159" s="13" t="s">
        <v>4</v>
      </c>
      <c r="D159" s="13" t="s">
        <v>408</v>
      </c>
      <c r="E159" s="13" t="s">
        <v>607</v>
      </c>
      <c r="F159" s="13" t="s">
        <v>608</v>
      </c>
      <c r="G159" s="13" t="s">
        <v>43</v>
      </c>
      <c r="H159" s="13" t="s">
        <v>44</v>
      </c>
      <c r="I159" s="21" t="str">
        <f t="shared" ref="I159:I169" si="13">HYPERLINK("#'10B'!A111","Swifties")</f>
        <v>Swifties</v>
      </c>
    </row>
    <row r="160" spans="1:9" ht="13.8" customHeight="1">
      <c r="A160" s="13" t="s">
        <v>4</v>
      </c>
      <c r="B160" s="13" t="s">
        <v>609</v>
      </c>
      <c r="C160" s="13" t="s">
        <v>4</v>
      </c>
      <c r="D160" s="13" t="s">
        <v>408</v>
      </c>
      <c r="E160" s="13" t="s">
        <v>610</v>
      </c>
      <c r="F160" s="13" t="s">
        <v>611</v>
      </c>
      <c r="G160" s="13" t="s">
        <v>44</v>
      </c>
      <c r="H160" s="13" t="s">
        <v>43</v>
      </c>
      <c r="I160" s="21" t="str">
        <f t="shared" si="13"/>
        <v>Swifties</v>
      </c>
    </row>
    <row r="161" spans="1:9" ht="13.8" customHeight="1">
      <c r="A161" s="13" t="s">
        <v>4</v>
      </c>
      <c r="B161" s="13" t="s">
        <v>612</v>
      </c>
      <c r="C161" s="13" t="s">
        <v>4</v>
      </c>
      <c r="D161" s="13" t="s">
        <v>401</v>
      </c>
      <c r="E161" s="13" t="s">
        <v>613</v>
      </c>
      <c r="F161" s="13" t="s">
        <v>614</v>
      </c>
      <c r="G161" s="13" t="s">
        <v>44</v>
      </c>
      <c r="H161" s="13" t="s">
        <v>44</v>
      </c>
      <c r="I161" s="21" t="str">
        <f t="shared" si="13"/>
        <v>Swifties</v>
      </c>
    </row>
    <row r="162" spans="1:9" ht="13.8" customHeight="1">
      <c r="A162" s="13" t="s">
        <v>4</v>
      </c>
      <c r="B162" s="13" t="s">
        <v>615</v>
      </c>
      <c r="C162" s="13" t="s">
        <v>4</v>
      </c>
      <c r="D162" s="13" t="s">
        <v>571</v>
      </c>
      <c r="E162" s="13" t="s">
        <v>616</v>
      </c>
      <c r="F162" s="13" t="s">
        <v>617</v>
      </c>
      <c r="G162" s="13" t="s">
        <v>44</v>
      </c>
      <c r="H162" s="13" t="s">
        <v>66</v>
      </c>
      <c r="I162" s="21" t="str">
        <f t="shared" si="13"/>
        <v>Swifties</v>
      </c>
    </row>
    <row r="163" spans="1:9" ht="13.8" customHeight="1">
      <c r="A163" s="13" t="s">
        <v>4</v>
      </c>
      <c r="B163" s="13" t="s">
        <v>618</v>
      </c>
      <c r="C163" s="13" t="s">
        <v>4</v>
      </c>
      <c r="D163" s="13" t="s">
        <v>445</v>
      </c>
      <c r="E163" s="13" t="s">
        <v>619</v>
      </c>
      <c r="F163" s="13" t="s">
        <v>620</v>
      </c>
      <c r="G163" s="13" t="s">
        <v>49</v>
      </c>
      <c r="H163" s="13" t="s">
        <v>49</v>
      </c>
      <c r="I163" s="21" t="str">
        <f t="shared" si="13"/>
        <v>Swifties</v>
      </c>
    </row>
    <row r="164" spans="1:9" ht="13.8" customHeight="1">
      <c r="A164" s="13" t="s">
        <v>4</v>
      </c>
      <c r="B164" s="13" t="s">
        <v>621</v>
      </c>
      <c r="C164" s="13" t="s">
        <v>4</v>
      </c>
      <c r="D164" s="13" t="s">
        <v>373</v>
      </c>
      <c r="E164" s="13" t="s">
        <v>622</v>
      </c>
      <c r="F164" s="13" t="s">
        <v>623</v>
      </c>
      <c r="G164" s="13" t="s">
        <v>44</v>
      </c>
      <c r="H164" s="13" t="s">
        <v>44</v>
      </c>
      <c r="I164" s="21" t="str">
        <f t="shared" si="13"/>
        <v>Swifties</v>
      </c>
    </row>
    <row r="165" spans="1:9" ht="13.8" customHeight="1">
      <c r="A165" s="13" t="s">
        <v>4</v>
      </c>
      <c r="B165" s="13" t="s">
        <v>624</v>
      </c>
      <c r="C165" s="13" t="s">
        <v>4</v>
      </c>
      <c r="D165" s="13" t="s">
        <v>534</v>
      </c>
      <c r="E165" s="13" t="s">
        <v>625</v>
      </c>
      <c r="F165" s="13" t="s">
        <v>626</v>
      </c>
      <c r="G165" s="13" t="s">
        <v>49</v>
      </c>
      <c r="H165" s="13" t="s">
        <v>44</v>
      </c>
      <c r="I165" s="21" t="str">
        <f t="shared" si="13"/>
        <v>Swifties</v>
      </c>
    </row>
    <row r="166" spans="1:9" ht="13.8" customHeight="1">
      <c r="A166" s="13" t="s">
        <v>4</v>
      </c>
      <c r="B166" s="13" t="s">
        <v>627</v>
      </c>
      <c r="C166" s="13" t="s">
        <v>4</v>
      </c>
      <c r="D166" s="13" t="s">
        <v>445</v>
      </c>
      <c r="E166" s="13" t="s">
        <v>628</v>
      </c>
      <c r="F166" s="13" t="s">
        <v>629</v>
      </c>
      <c r="G166" s="13" t="s">
        <v>49</v>
      </c>
      <c r="H166" s="13" t="s">
        <v>66</v>
      </c>
      <c r="I166" s="21" t="str">
        <f t="shared" si="13"/>
        <v>Swifties</v>
      </c>
    </row>
    <row r="167" spans="1:9" ht="13.8" customHeight="1">
      <c r="A167" s="13" t="s">
        <v>4</v>
      </c>
      <c r="B167" s="13" t="s">
        <v>630</v>
      </c>
      <c r="C167" s="13" t="s">
        <v>4</v>
      </c>
      <c r="D167" s="13" t="s">
        <v>373</v>
      </c>
      <c r="E167" s="13" t="s">
        <v>631</v>
      </c>
      <c r="F167" s="13" t="s">
        <v>632</v>
      </c>
      <c r="G167" s="13" t="s">
        <v>66</v>
      </c>
      <c r="H167" s="13" t="s">
        <v>73</v>
      </c>
      <c r="I167" s="21" t="str">
        <f t="shared" si="13"/>
        <v>Swifties</v>
      </c>
    </row>
    <row r="168" spans="1:9" ht="13.8" customHeight="1">
      <c r="A168" s="13" t="s">
        <v>4</v>
      </c>
      <c r="B168" s="13" t="s">
        <v>633</v>
      </c>
      <c r="C168" s="13" t="s">
        <v>4</v>
      </c>
      <c r="D168" s="13" t="s">
        <v>634</v>
      </c>
      <c r="E168" s="13" t="s">
        <v>635</v>
      </c>
      <c r="F168" s="13" t="s">
        <v>636</v>
      </c>
      <c r="G168" s="13" t="s">
        <v>43</v>
      </c>
      <c r="H168" s="13" t="s">
        <v>44</v>
      </c>
      <c r="I168" s="21" t="str">
        <f t="shared" si="13"/>
        <v>Swifties</v>
      </c>
    </row>
    <row r="169" spans="1:9" ht="13.8" customHeight="1">
      <c r="A169" s="13" t="s">
        <v>4</v>
      </c>
      <c r="B169" s="13" t="s">
        <v>637</v>
      </c>
      <c r="C169" s="13" t="s">
        <v>4</v>
      </c>
      <c r="D169" s="13" t="s">
        <v>634</v>
      </c>
      <c r="E169" s="13" t="s">
        <v>638</v>
      </c>
      <c r="F169" s="13" t="s">
        <v>639</v>
      </c>
      <c r="G169" s="13" t="s">
        <v>43</v>
      </c>
      <c r="H169" s="13" t="s">
        <v>44</v>
      </c>
      <c r="I169" s="21" t="str">
        <f t="shared" si="13"/>
        <v>Swifties</v>
      </c>
    </row>
    <row r="170" spans="1:9" ht="13.8" customHeight="1">
      <c r="A170" s="13" t="s">
        <v>5</v>
      </c>
      <c r="B170" s="13" t="s">
        <v>645</v>
      </c>
      <c r="C170" s="13" t="s">
        <v>5</v>
      </c>
      <c r="D170" s="13" t="s">
        <v>646</v>
      </c>
      <c r="E170" s="13" t="s">
        <v>647</v>
      </c>
      <c r="F170" s="13" t="s">
        <v>648</v>
      </c>
      <c r="G170" s="13" t="s">
        <v>73</v>
      </c>
      <c r="H170" s="13" t="s">
        <v>66</v>
      </c>
      <c r="I170" s="21" t="str">
        <f t="shared" ref="I170:I181" si="14">HYPERLINK("#'10C'!A4","Afterburners")</f>
        <v>Afterburners</v>
      </c>
    </row>
    <row r="171" spans="1:9" ht="13.8" customHeight="1">
      <c r="A171" s="13" t="s">
        <v>5</v>
      </c>
      <c r="B171" s="13" t="s">
        <v>649</v>
      </c>
      <c r="C171" s="13" t="s">
        <v>5</v>
      </c>
      <c r="D171" s="13" t="s">
        <v>650</v>
      </c>
      <c r="E171" s="13" t="s">
        <v>651</v>
      </c>
      <c r="F171" s="13" t="s">
        <v>652</v>
      </c>
      <c r="G171" s="13" t="s">
        <v>44</v>
      </c>
      <c r="H171" s="13" t="s">
        <v>49</v>
      </c>
      <c r="I171" s="21" t="str">
        <f t="shared" si="14"/>
        <v>Afterburners</v>
      </c>
    </row>
    <row r="172" spans="1:9" ht="13.8" customHeight="1">
      <c r="A172" s="13" t="s">
        <v>5</v>
      </c>
      <c r="B172" s="13" t="s">
        <v>653</v>
      </c>
      <c r="C172" s="13" t="s">
        <v>5</v>
      </c>
      <c r="D172" s="13" t="s">
        <v>646</v>
      </c>
      <c r="E172" s="13" t="s">
        <v>654</v>
      </c>
      <c r="F172" s="13" t="s">
        <v>655</v>
      </c>
      <c r="G172" s="13" t="s">
        <v>49</v>
      </c>
      <c r="H172" s="13" t="s">
        <v>44</v>
      </c>
      <c r="I172" s="21" t="str">
        <f t="shared" si="14"/>
        <v>Afterburners</v>
      </c>
    </row>
    <row r="173" spans="1:9" ht="13.8" customHeight="1">
      <c r="A173" s="13" t="s">
        <v>5</v>
      </c>
      <c r="B173" s="13" t="s">
        <v>656</v>
      </c>
      <c r="C173" s="13" t="s">
        <v>5</v>
      </c>
      <c r="D173" s="13" t="s">
        <v>657</v>
      </c>
      <c r="E173" s="13" t="s">
        <v>658</v>
      </c>
      <c r="F173" s="13" t="s">
        <v>659</v>
      </c>
      <c r="G173" s="13" t="s">
        <v>43</v>
      </c>
      <c r="H173" s="13" t="s">
        <v>49</v>
      </c>
      <c r="I173" s="21" t="str">
        <f t="shared" si="14"/>
        <v>Afterburners</v>
      </c>
    </row>
    <row r="174" spans="1:9" ht="13.8" customHeight="1">
      <c r="A174" s="13" t="s">
        <v>5</v>
      </c>
      <c r="B174" s="13" t="s">
        <v>660</v>
      </c>
      <c r="C174" s="13" t="s">
        <v>5</v>
      </c>
      <c r="D174" s="13" t="s">
        <v>661</v>
      </c>
      <c r="E174" s="13" t="s">
        <v>662</v>
      </c>
      <c r="F174" s="13" t="s">
        <v>663</v>
      </c>
      <c r="G174" s="13" t="s">
        <v>44</v>
      </c>
      <c r="H174" s="13" t="s">
        <v>43</v>
      </c>
      <c r="I174" s="21" t="str">
        <f t="shared" si="14"/>
        <v>Afterburners</v>
      </c>
    </row>
    <row r="175" spans="1:9" ht="13.8" customHeight="1">
      <c r="A175" s="13" t="s">
        <v>5</v>
      </c>
      <c r="B175" s="13" t="s">
        <v>664</v>
      </c>
      <c r="C175" s="13" t="s">
        <v>5</v>
      </c>
      <c r="D175" s="13" t="s">
        <v>665</v>
      </c>
      <c r="E175" s="13" t="s">
        <v>666</v>
      </c>
      <c r="F175" s="13" t="s">
        <v>667</v>
      </c>
      <c r="G175" s="13" t="s">
        <v>44</v>
      </c>
      <c r="H175" s="13" t="s">
        <v>66</v>
      </c>
      <c r="I175" s="21" t="str">
        <f t="shared" si="14"/>
        <v>Afterburners</v>
      </c>
    </row>
    <row r="176" spans="1:9" ht="13.8" customHeight="1">
      <c r="A176" s="13" t="s">
        <v>5</v>
      </c>
      <c r="B176" s="13" t="s">
        <v>668</v>
      </c>
      <c r="C176" s="13" t="s">
        <v>5</v>
      </c>
      <c r="D176" s="13" t="s">
        <v>650</v>
      </c>
      <c r="E176" s="13" t="s">
        <v>669</v>
      </c>
      <c r="F176" s="13" t="s">
        <v>670</v>
      </c>
      <c r="G176" s="13" t="s">
        <v>49</v>
      </c>
      <c r="H176" s="13" t="s">
        <v>43</v>
      </c>
      <c r="I176" s="21" t="str">
        <f t="shared" si="14"/>
        <v>Afterburners</v>
      </c>
    </row>
    <row r="177" spans="1:9" ht="13.8" customHeight="1">
      <c r="A177" s="13" t="s">
        <v>5</v>
      </c>
      <c r="B177" s="13" t="s">
        <v>671</v>
      </c>
      <c r="C177" s="13" t="s">
        <v>5</v>
      </c>
      <c r="D177" s="13" t="s">
        <v>646</v>
      </c>
      <c r="E177" s="13" t="s">
        <v>672</v>
      </c>
      <c r="F177" s="13" t="s">
        <v>673</v>
      </c>
      <c r="G177" s="13" t="s">
        <v>43</v>
      </c>
      <c r="H177" s="13" t="s">
        <v>44</v>
      </c>
      <c r="I177" s="21" t="str">
        <f t="shared" si="14"/>
        <v>Afterburners</v>
      </c>
    </row>
    <row r="178" spans="1:9" ht="13.8" customHeight="1">
      <c r="A178" s="13" t="s">
        <v>5</v>
      </c>
      <c r="B178" s="13" t="s">
        <v>674</v>
      </c>
      <c r="C178" s="13" t="s">
        <v>5</v>
      </c>
      <c r="D178" s="13" t="s">
        <v>487</v>
      </c>
      <c r="E178" s="13" t="s">
        <v>675</v>
      </c>
      <c r="F178" s="13" t="s">
        <v>676</v>
      </c>
      <c r="G178" s="13" t="s">
        <v>43</v>
      </c>
      <c r="H178" s="13" t="s">
        <v>44</v>
      </c>
      <c r="I178" s="21" t="str">
        <f t="shared" si="14"/>
        <v>Afterburners</v>
      </c>
    </row>
    <row r="179" spans="1:9" ht="13.8" customHeight="1">
      <c r="A179" s="13" t="s">
        <v>5</v>
      </c>
      <c r="B179" s="13" t="s">
        <v>677</v>
      </c>
      <c r="C179" s="13" t="s">
        <v>5</v>
      </c>
      <c r="D179" s="13" t="s">
        <v>657</v>
      </c>
      <c r="E179" s="13" t="s">
        <v>678</v>
      </c>
      <c r="F179" s="13" t="s">
        <v>679</v>
      </c>
      <c r="G179" s="13" t="s">
        <v>43</v>
      </c>
      <c r="H179" s="13" t="s">
        <v>44</v>
      </c>
      <c r="I179" s="21" t="str">
        <f t="shared" si="14"/>
        <v>Afterburners</v>
      </c>
    </row>
    <row r="180" spans="1:9" ht="13.8" customHeight="1">
      <c r="A180" s="13" t="s">
        <v>5</v>
      </c>
      <c r="B180" s="13" t="s">
        <v>680</v>
      </c>
      <c r="C180" s="13" t="s">
        <v>5</v>
      </c>
      <c r="D180" s="13" t="s">
        <v>657</v>
      </c>
      <c r="E180" s="13" t="s">
        <v>681</v>
      </c>
      <c r="F180" s="13" t="s">
        <v>682</v>
      </c>
      <c r="G180" s="13" t="s">
        <v>66</v>
      </c>
      <c r="H180" s="13" t="s">
        <v>49</v>
      </c>
      <c r="I180" s="21" t="str">
        <f t="shared" si="14"/>
        <v>Afterburners</v>
      </c>
    </row>
    <row r="181" spans="1:9" ht="13.8" customHeight="1">
      <c r="A181" s="13" t="s">
        <v>5</v>
      </c>
      <c r="B181" s="13" t="s">
        <v>683</v>
      </c>
      <c r="C181" s="13" t="s">
        <v>5</v>
      </c>
      <c r="D181" s="13" t="s">
        <v>650</v>
      </c>
      <c r="E181" s="13" t="s">
        <v>684</v>
      </c>
      <c r="F181" s="13" t="s">
        <v>685</v>
      </c>
      <c r="G181" s="13" t="s">
        <v>49</v>
      </c>
      <c r="H181" s="13" t="s">
        <v>49</v>
      </c>
      <c r="I181" s="21" t="str">
        <f t="shared" si="14"/>
        <v>Afterburners</v>
      </c>
    </row>
    <row r="182" spans="1:9" ht="13.8" customHeight="1">
      <c r="A182" s="13" t="s">
        <v>5</v>
      </c>
      <c r="B182" s="13" t="s">
        <v>939</v>
      </c>
      <c r="C182" s="13" t="s">
        <v>5</v>
      </c>
      <c r="D182" s="13" t="s">
        <v>940</v>
      </c>
      <c r="E182" s="13" t="s">
        <v>941</v>
      </c>
      <c r="F182" s="13" t="s">
        <v>942</v>
      </c>
      <c r="G182" s="13" t="s">
        <v>44</v>
      </c>
      <c r="H182" s="13" t="s">
        <v>49</v>
      </c>
      <c r="I182" s="21" t="str">
        <f t="shared" ref="I182:I193" si="15">HYPERLINK("#'10C'!A124","Cheetahs")</f>
        <v>Cheetahs</v>
      </c>
    </row>
    <row r="183" spans="1:9" ht="13.8" customHeight="1">
      <c r="A183" s="13" t="s">
        <v>5</v>
      </c>
      <c r="B183" s="13" t="s">
        <v>943</v>
      </c>
      <c r="C183" s="13" t="s">
        <v>5</v>
      </c>
      <c r="D183" s="13" t="s">
        <v>940</v>
      </c>
      <c r="E183" s="13" t="s">
        <v>944</v>
      </c>
      <c r="F183" s="13" t="s">
        <v>945</v>
      </c>
      <c r="G183" s="13" t="s">
        <v>44</v>
      </c>
      <c r="H183" s="13" t="s">
        <v>44</v>
      </c>
      <c r="I183" s="21" t="str">
        <f t="shared" si="15"/>
        <v>Cheetahs</v>
      </c>
    </row>
    <row r="184" spans="1:9" ht="13.8" customHeight="1">
      <c r="A184" s="13" t="s">
        <v>5</v>
      </c>
      <c r="B184" s="13" t="s">
        <v>946</v>
      </c>
      <c r="C184" s="13" t="s">
        <v>5</v>
      </c>
      <c r="D184" s="13" t="s">
        <v>692</v>
      </c>
      <c r="E184" s="13" t="s">
        <v>947</v>
      </c>
      <c r="F184" s="13" t="s">
        <v>948</v>
      </c>
      <c r="G184" s="13" t="s">
        <v>44</v>
      </c>
      <c r="H184" s="13" t="s">
        <v>43</v>
      </c>
      <c r="I184" s="21" t="str">
        <f t="shared" si="15"/>
        <v>Cheetahs</v>
      </c>
    </row>
    <row r="185" spans="1:9" ht="13.8" customHeight="1">
      <c r="A185" s="13" t="s">
        <v>5</v>
      </c>
      <c r="B185" s="13" t="s">
        <v>949</v>
      </c>
      <c r="C185" s="13" t="s">
        <v>5</v>
      </c>
      <c r="D185" s="13" t="s">
        <v>950</v>
      </c>
      <c r="E185" s="13" t="s">
        <v>951</v>
      </c>
      <c r="F185" s="13" t="s">
        <v>952</v>
      </c>
      <c r="G185" s="13" t="s">
        <v>49</v>
      </c>
      <c r="H185" s="13" t="s">
        <v>43</v>
      </c>
      <c r="I185" s="21" t="str">
        <f t="shared" si="15"/>
        <v>Cheetahs</v>
      </c>
    </row>
    <row r="186" spans="1:9" ht="13.8" customHeight="1">
      <c r="A186" s="13" t="s">
        <v>5</v>
      </c>
      <c r="B186" s="13" t="s">
        <v>953</v>
      </c>
      <c r="C186" s="13" t="s">
        <v>5</v>
      </c>
      <c r="D186" s="13" t="s">
        <v>954</v>
      </c>
      <c r="E186" s="13" t="s">
        <v>955</v>
      </c>
      <c r="F186" s="13" t="s">
        <v>956</v>
      </c>
      <c r="G186" s="13" t="s">
        <v>44</v>
      </c>
      <c r="H186" s="13" t="s">
        <v>66</v>
      </c>
      <c r="I186" s="21" t="str">
        <f t="shared" si="15"/>
        <v>Cheetahs</v>
      </c>
    </row>
    <row r="187" spans="1:9" ht="13.8" customHeight="1">
      <c r="A187" s="13" t="s">
        <v>5</v>
      </c>
      <c r="B187" s="13" t="s">
        <v>957</v>
      </c>
      <c r="C187" s="13" t="s">
        <v>5</v>
      </c>
      <c r="D187" s="13" t="s">
        <v>954</v>
      </c>
      <c r="E187" s="13" t="s">
        <v>955</v>
      </c>
      <c r="F187" s="13" t="s">
        <v>956</v>
      </c>
      <c r="G187" s="13" t="s">
        <v>49</v>
      </c>
      <c r="H187" s="13" t="s">
        <v>49</v>
      </c>
      <c r="I187" s="21" t="str">
        <f t="shared" si="15"/>
        <v>Cheetahs</v>
      </c>
    </row>
    <row r="188" spans="1:9" ht="13.8" customHeight="1">
      <c r="A188" s="13" t="s">
        <v>5</v>
      </c>
      <c r="B188" s="13" t="s">
        <v>958</v>
      </c>
      <c r="C188" s="13" t="s">
        <v>5</v>
      </c>
      <c r="D188" s="13" t="s">
        <v>954</v>
      </c>
      <c r="E188" s="13" t="s">
        <v>959</v>
      </c>
      <c r="F188" s="13" t="s">
        <v>960</v>
      </c>
      <c r="G188" s="13" t="s">
        <v>44</v>
      </c>
      <c r="H188" s="13" t="s">
        <v>49</v>
      </c>
      <c r="I188" s="21" t="str">
        <f t="shared" si="15"/>
        <v>Cheetahs</v>
      </c>
    </row>
    <row r="189" spans="1:9" ht="13.8" customHeight="1">
      <c r="A189" s="13" t="s">
        <v>5</v>
      </c>
      <c r="B189" s="13" t="s">
        <v>961</v>
      </c>
      <c r="C189" s="13" t="s">
        <v>5</v>
      </c>
      <c r="D189" s="13" t="s">
        <v>692</v>
      </c>
      <c r="E189" s="13" t="s">
        <v>962</v>
      </c>
      <c r="F189" s="13" t="s">
        <v>963</v>
      </c>
      <c r="G189" s="13" t="s">
        <v>44</v>
      </c>
      <c r="H189" s="13" t="s">
        <v>43</v>
      </c>
      <c r="I189" s="21" t="str">
        <f t="shared" si="15"/>
        <v>Cheetahs</v>
      </c>
    </row>
    <row r="190" spans="1:9" ht="13.8" customHeight="1">
      <c r="A190" s="13" t="s">
        <v>5</v>
      </c>
      <c r="B190" s="13" t="s">
        <v>964</v>
      </c>
      <c r="C190" s="13" t="s">
        <v>5</v>
      </c>
      <c r="D190" s="13" t="s">
        <v>688</v>
      </c>
      <c r="E190" s="13" t="s">
        <v>965</v>
      </c>
      <c r="F190" s="13" t="s">
        <v>966</v>
      </c>
      <c r="G190" s="13" t="s">
        <v>44</v>
      </c>
      <c r="H190" s="13" t="s">
        <v>66</v>
      </c>
      <c r="I190" s="21" t="str">
        <f t="shared" si="15"/>
        <v>Cheetahs</v>
      </c>
    </row>
    <row r="191" spans="1:9" ht="13.8" customHeight="1">
      <c r="A191" s="13" t="s">
        <v>5</v>
      </c>
      <c r="B191" s="13" t="s">
        <v>967</v>
      </c>
      <c r="C191" s="13" t="s">
        <v>5</v>
      </c>
      <c r="D191" s="13" t="s">
        <v>688</v>
      </c>
      <c r="E191" s="13" t="s">
        <v>968</v>
      </c>
      <c r="F191" s="13" t="s">
        <v>969</v>
      </c>
      <c r="G191" s="13" t="s">
        <v>66</v>
      </c>
      <c r="H191" s="13" t="s">
        <v>43</v>
      </c>
      <c r="I191" s="21" t="str">
        <f t="shared" si="15"/>
        <v>Cheetahs</v>
      </c>
    </row>
    <row r="192" spans="1:9" ht="13.8" customHeight="1">
      <c r="A192" s="13" t="s">
        <v>5</v>
      </c>
      <c r="B192" s="13" t="s">
        <v>970</v>
      </c>
      <c r="C192" s="13" t="s">
        <v>5</v>
      </c>
      <c r="D192" s="13" t="s">
        <v>950</v>
      </c>
      <c r="E192" s="13" t="s">
        <v>971</v>
      </c>
      <c r="F192" s="13" t="s">
        <v>972</v>
      </c>
      <c r="G192" s="13" t="s">
        <v>44</v>
      </c>
      <c r="H192" s="13" t="s">
        <v>49</v>
      </c>
      <c r="I192" s="21" t="str">
        <f t="shared" si="15"/>
        <v>Cheetahs</v>
      </c>
    </row>
    <row r="193" spans="1:9" ht="13.8" customHeight="1">
      <c r="A193" s="13" t="s">
        <v>5</v>
      </c>
      <c r="B193" s="13" t="s">
        <v>687</v>
      </c>
      <c r="C193" s="13" t="s">
        <v>5</v>
      </c>
      <c r="D193" s="13" t="s">
        <v>688</v>
      </c>
      <c r="E193" s="13" t="s">
        <v>689</v>
      </c>
      <c r="F193" s="13" t="s">
        <v>690</v>
      </c>
      <c r="G193" s="13" t="s">
        <v>49</v>
      </c>
      <c r="H193" s="13" t="s">
        <v>44</v>
      </c>
      <c r="I193" s="21" t="str">
        <f t="shared" si="15"/>
        <v>Cheetahs</v>
      </c>
    </row>
    <row r="194" spans="1:9" ht="13.8" customHeight="1">
      <c r="A194" s="13" t="s">
        <v>5</v>
      </c>
      <c r="B194" s="13" t="s">
        <v>691</v>
      </c>
      <c r="C194" s="13" t="s">
        <v>5</v>
      </c>
      <c r="D194" s="13" t="s">
        <v>692</v>
      </c>
      <c r="E194" s="13" t="s">
        <v>693</v>
      </c>
      <c r="F194" s="13" t="s">
        <v>694</v>
      </c>
      <c r="G194" s="13" t="s">
        <v>49</v>
      </c>
      <c r="H194" s="13" t="s">
        <v>44</v>
      </c>
      <c r="I194" s="21" t="str">
        <f t="shared" ref="I194:I205" si="16">HYPERLINK("#'10C'!A22","Cruise")</f>
        <v>Cruise</v>
      </c>
    </row>
    <row r="195" spans="1:9" ht="13.8" customHeight="1">
      <c r="A195" s="13" t="s">
        <v>5</v>
      </c>
      <c r="B195" s="13" t="s">
        <v>695</v>
      </c>
      <c r="C195" s="13" t="s">
        <v>5</v>
      </c>
      <c r="D195" s="13" t="s">
        <v>696</v>
      </c>
      <c r="E195" s="13" t="s">
        <v>697</v>
      </c>
      <c r="F195" s="13" t="s">
        <v>698</v>
      </c>
      <c r="G195" s="13" t="s">
        <v>49</v>
      </c>
      <c r="H195" s="13" t="s">
        <v>44</v>
      </c>
      <c r="I195" s="21" t="str">
        <f t="shared" si="16"/>
        <v>Cruise</v>
      </c>
    </row>
    <row r="196" spans="1:9" ht="13.8" customHeight="1">
      <c r="A196" s="13" t="s">
        <v>5</v>
      </c>
      <c r="B196" s="13" t="s">
        <v>699</v>
      </c>
      <c r="C196" s="13" t="s">
        <v>5</v>
      </c>
      <c r="D196" s="13" t="s">
        <v>688</v>
      </c>
      <c r="E196" s="13" t="s">
        <v>700</v>
      </c>
      <c r="F196" s="13" t="s">
        <v>701</v>
      </c>
      <c r="G196" s="13" t="s">
        <v>49</v>
      </c>
      <c r="H196" s="13" t="s">
        <v>66</v>
      </c>
      <c r="I196" s="21" t="str">
        <f t="shared" si="16"/>
        <v>Cruise</v>
      </c>
    </row>
    <row r="197" spans="1:9" ht="13.8" customHeight="1">
      <c r="A197" s="13" t="s">
        <v>5</v>
      </c>
      <c r="B197" s="13" t="s">
        <v>702</v>
      </c>
      <c r="C197" s="13" t="s">
        <v>5</v>
      </c>
      <c r="D197" s="13" t="s">
        <v>703</v>
      </c>
      <c r="E197" s="13" t="s">
        <v>704</v>
      </c>
      <c r="F197" s="13" t="s">
        <v>705</v>
      </c>
      <c r="G197" s="13" t="s">
        <v>49</v>
      </c>
      <c r="H197" s="13" t="s">
        <v>44</v>
      </c>
      <c r="I197" s="21" t="str">
        <f t="shared" si="16"/>
        <v>Cruise</v>
      </c>
    </row>
    <row r="198" spans="1:9" ht="13.8" customHeight="1">
      <c r="A198" s="13" t="s">
        <v>5</v>
      </c>
      <c r="B198" s="13" t="s">
        <v>706</v>
      </c>
      <c r="C198" s="13" t="s">
        <v>5</v>
      </c>
      <c r="D198" s="13" t="s">
        <v>707</v>
      </c>
      <c r="E198" s="13" t="s">
        <v>708</v>
      </c>
      <c r="F198" s="13" t="s">
        <v>709</v>
      </c>
      <c r="G198" s="13" t="s">
        <v>66</v>
      </c>
      <c r="H198" s="13" t="s">
        <v>44</v>
      </c>
      <c r="I198" s="21" t="str">
        <f t="shared" si="16"/>
        <v>Cruise</v>
      </c>
    </row>
    <row r="199" spans="1:9" ht="13.8" customHeight="1">
      <c r="A199" s="13" t="s">
        <v>5</v>
      </c>
      <c r="B199" s="13" t="s">
        <v>710</v>
      </c>
      <c r="C199" s="13" t="s">
        <v>5</v>
      </c>
      <c r="D199" s="13" t="s">
        <v>688</v>
      </c>
      <c r="E199" s="13" t="s">
        <v>711</v>
      </c>
      <c r="F199" s="13" t="s">
        <v>712</v>
      </c>
      <c r="G199" s="13" t="s">
        <v>44</v>
      </c>
      <c r="H199" s="13" t="s">
        <v>73</v>
      </c>
      <c r="I199" s="21" t="str">
        <f t="shared" si="16"/>
        <v>Cruise</v>
      </c>
    </row>
    <row r="200" spans="1:9" ht="13.8" customHeight="1">
      <c r="A200" s="13" t="s">
        <v>5</v>
      </c>
      <c r="B200" s="13" t="s">
        <v>713</v>
      </c>
      <c r="C200" s="13" t="s">
        <v>5</v>
      </c>
      <c r="D200" s="13" t="s">
        <v>703</v>
      </c>
      <c r="E200" s="13" t="s">
        <v>714</v>
      </c>
      <c r="F200" s="13" t="s">
        <v>715</v>
      </c>
      <c r="G200" s="13" t="s">
        <v>44</v>
      </c>
      <c r="H200" s="13" t="s">
        <v>43</v>
      </c>
      <c r="I200" s="21" t="str">
        <f t="shared" si="16"/>
        <v>Cruise</v>
      </c>
    </row>
    <row r="201" spans="1:9" ht="13.8" customHeight="1">
      <c r="A201" s="13" t="s">
        <v>5</v>
      </c>
      <c r="B201" s="13" t="s">
        <v>716</v>
      </c>
      <c r="C201" s="13" t="s">
        <v>5</v>
      </c>
      <c r="D201" s="13" t="s">
        <v>692</v>
      </c>
      <c r="E201" s="13" t="s">
        <v>717</v>
      </c>
      <c r="F201" s="13" t="s">
        <v>718</v>
      </c>
      <c r="G201" s="13" t="s">
        <v>44</v>
      </c>
      <c r="H201" s="13" t="s">
        <v>66</v>
      </c>
      <c r="I201" s="21" t="str">
        <f t="shared" si="16"/>
        <v>Cruise</v>
      </c>
    </row>
    <row r="202" spans="1:9" ht="13.8" customHeight="1">
      <c r="A202" s="13" t="s">
        <v>5</v>
      </c>
      <c r="B202" s="13" t="s">
        <v>719</v>
      </c>
      <c r="C202" s="13" t="s">
        <v>5</v>
      </c>
      <c r="D202" s="13" t="s">
        <v>696</v>
      </c>
      <c r="E202" s="13" t="s">
        <v>720</v>
      </c>
      <c r="F202" s="13" t="s">
        <v>721</v>
      </c>
      <c r="G202" s="13" t="s">
        <v>66</v>
      </c>
      <c r="H202" s="13" t="s">
        <v>44</v>
      </c>
      <c r="I202" s="21" t="str">
        <f t="shared" si="16"/>
        <v>Cruise</v>
      </c>
    </row>
    <row r="203" spans="1:9" ht="13.8" customHeight="1">
      <c r="A203" s="13" t="s">
        <v>5</v>
      </c>
      <c r="B203" s="13" t="s">
        <v>722</v>
      </c>
      <c r="C203" s="13" t="s">
        <v>5</v>
      </c>
      <c r="D203" s="13" t="s">
        <v>696</v>
      </c>
      <c r="E203" s="13" t="s">
        <v>723</v>
      </c>
      <c r="F203" s="13" t="s">
        <v>724</v>
      </c>
      <c r="G203" s="13" t="s">
        <v>44</v>
      </c>
      <c r="H203" s="13" t="s">
        <v>44</v>
      </c>
      <c r="I203" s="21" t="str">
        <f t="shared" si="16"/>
        <v>Cruise</v>
      </c>
    </row>
    <row r="204" spans="1:9" ht="13.8" customHeight="1">
      <c r="A204" s="13" t="s">
        <v>5</v>
      </c>
      <c r="B204" s="13" t="s">
        <v>725</v>
      </c>
      <c r="C204" s="13" t="s">
        <v>5</v>
      </c>
      <c r="D204" s="13" t="s">
        <v>707</v>
      </c>
      <c r="E204" s="13" t="s">
        <v>726</v>
      </c>
      <c r="F204" s="13" t="s">
        <v>727</v>
      </c>
      <c r="G204" s="13" t="s">
        <v>49</v>
      </c>
      <c r="H204" s="13" t="s">
        <v>44</v>
      </c>
      <c r="I204" s="21" t="str">
        <f t="shared" si="16"/>
        <v>Cruise</v>
      </c>
    </row>
    <row r="205" spans="1:9" ht="13.8" customHeight="1">
      <c r="A205" s="13" t="s">
        <v>5</v>
      </c>
      <c r="B205" s="13" t="s">
        <v>732</v>
      </c>
      <c r="C205" s="13" t="s">
        <v>5</v>
      </c>
      <c r="D205" s="13" t="s">
        <v>733</v>
      </c>
      <c r="E205" s="13" t="s">
        <v>734</v>
      </c>
      <c r="F205" s="13" t="s">
        <v>735</v>
      </c>
      <c r="G205" s="13" t="s">
        <v>44</v>
      </c>
      <c r="H205" s="13" t="s">
        <v>44</v>
      </c>
      <c r="I205" s="21" t="str">
        <f t="shared" si="16"/>
        <v>Cruise</v>
      </c>
    </row>
    <row r="206" spans="1:9" ht="13.8" customHeight="1">
      <c r="A206" s="13" t="s">
        <v>5</v>
      </c>
      <c r="B206" s="13" t="s">
        <v>736</v>
      </c>
      <c r="C206" s="13" t="s">
        <v>5</v>
      </c>
      <c r="D206" s="13" t="s">
        <v>563</v>
      </c>
      <c r="E206" s="13" t="s">
        <v>737</v>
      </c>
      <c r="F206" s="13" t="s">
        <v>738</v>
      </c>
      <c r="G206" s="13" t="s">
        <v>66</v>
      </c>
      <c r="H206" s="13" t="s">
        <v>44</v>
      </c>
      <c r="I206" s="21" t="str">
        <f t="shared" ref="I206:I217" si="17">HYPERLINK("#'10C'!A41","Fast &amp; Furious")</f>
        <v>Fast &amp; Furious</v>
      </c>
    </row>
    <row r="207" spans="1:9" ht="13.8" customHeight="1">
      <c r="A207" s="13" t="s">
        <v>5</v>
      </c>
      <c r="B207" s="13" t="s">
        <v>739</v>
      </c>
      <c r="C207" s="13" t="s">
        <v>5</v>
      </c>
      <c r="D207" s="13" t="s">
        <v>740</v>
      </c>
      <c r="E207" s="13" t="s">
        <v>741</v>
      </c>
      <c r="F207" s="13" t="s">
        <v>742</v>
      </c>
      <c r="G207" s="13" t="s">
        <v>49</v>
      </c>
      <c r="H207" s="13" t="s">
        <v>49</v>
      </c>
      <c r="I207" s="21" t="str">
        <f t="shared" si="17"/>
        <v>Fast &amp; Furious</v>
      </c>
    </row>
    <row r="208" spans="1:9" ht="13.8" customHeight="1">
      <c r="A208" s="13" t="s">
        <v>5</v>
      </c>
      <c r="B208" s="13" t="s">
        <v>743</v>
      </c>
      <c r="C208" s="13" t="s">
        <v>5</v>
      </c>
      <c r="D208" s="13" t="s">
        <v>744</v>
      </c>
      <c r="E208" s="13" t="s">
        <v>745</v>
      </c>
      <c r="F208" s="13" t="s">
        <v>746</v>
      </c>
      <c r="G208" s="13" t="s">
        <v>44</v>
      </c>
      <c r="H208" s="13" t="s">
        <v>43</v>
      </c>
      <c r="I208" s="21" t="str">
        <f t="shared" si="17"/>
        <v>Fast &amp; Furious</v>
      </c>
    </row>
    <row r="209" spans="1:9" ht="13.8" customHeight="1">
      <c r="A209" s="13" t="s">
        <v>5</v>
      </c>
      <c r="B209" s="13" t="s">
        <v>747</v>
      </c>
      <c r="C209" s="13" t="s">
        <v>5</v>
      </c>
      <c r="D209" s="13" t="s">
        <v>733</v>
      </c>
      <c r="E209" s="13" t="s">
        <v>748</v>
      </c>
      <c r="F209" s="13" t="s">
        <v>749</v>
      </c>
      <c r="G209" s="13" t="s">
        <v>73</v>
      </c>
      <c r="H209" s="13" t="s">
        <v>73</v>
      </c>
      <c r="I209" s="21" t="str">
        <f t="shared" si="17"/>
        <v>Fast &amp; Furious</v>
      </c>
    </row>
    <row r="210" spans="1:9" ht="13.8" customHeight="1">
      <c r="A210" s="13" t="s">
        <v>5</v>
      </c>
      <c r="B210" s="13" t="s">
        <v>750</v>
      </c>
      <c r="C210" s="13" t="s">
        <v>5</v>
      </c>
      <c r="D210" s="13" t="s">
        <v>733</v>
      </c>
      <c r="E210" s="13" t="s">
        <v>751</v>
      </c>
      <c r="F210" s="13" t="s">
        <v>752</v>
      </c>
      <c r="G210" s="13" t="s">
        <v>44</v>
      </c>
      <c r="H210" s="13" t="s">
        <v>49</v>
      </c>
      <c r="I210" s="21" t="str">
        <f t="shared" si="17"/>
        <v>Fast &amp; Furious</v>
      </c>
    </row>
    <row r="211" spans="1:9" ht="13.8" customHeight="1">
      <c r="A211" s="13" t="s">
        <v>5</v>
      </c>
      <c r="B211" s="13" t="s">
        <v>753</v>
      </c>
      <c r="C211" s="13" t="s">
        <v>5</v>
      </c>
      <c r="D211" s="13" t="s">
        <v>754</v>
      </c>
      <c r="E211" s="13" t="s">
        <v>755</v>
      </c>
      <c r="F211" s="13" t="s">
        <v>756</v>
      </c>
      <c r="G211" s="13" t="s">
        <v>66</v>
      </c>
      <c r="H211" s="13" t="s">
        <v>73</v>
      </c>
      <c r="I211" s="21" t="str">
        <f t="shared" si="17"/>
        <v>Fast &amp; Furious</v>
      </c>
    </row>
    <row r="212" spans="1:9" ht="13.8" customHeight="1">
      <c r="A212" s="13" t="s">
        <v>5</v>
      </c>
      <c r="B212" s="13" t="s">
        <v>757</v>
      </c>
      <c r="C212" s="13" t="s">
        <v>5</v>
      </c>
      <c r="D212" s="13" t="s">
        <v>740</v>
      </c>
      <c r="E212" s="13" t="s">
        <v>758</v>
      </c>
      <c r="F212" s="13" t="s">
        <v>759</v>
      </c>
      <c r="G212" s="13" t="s">
        <v>44</v>
      </c>
      <c r="H212" s="13" t="s">
        <v>49</v>
      </c>
      <c r="I212" s="21" t="str">
        <f t="shared" si="17"/>
        <v>Fast &amp; Furious</v>
      </c>
    </row>
    <row r="213" spans="1:9" ht="13.8" customHeight="1">
      <c r="A213" s="13" t="s">
        <v>5</v>
      </c>
      <c r="B213" s="13" t="s">
        <v>760</v>
      </c>
      <c r="C213" s="13" t="s">
        <v>5</v>
      </c>
      <c r="D213" s="13" t="s">
        <v>744</v>
      </c>
      <c r="E213" s="13" t="s">
        <v>761</v>
      </c>
      <c r="F213" s="13" t="s">
        <v>762</v>
      </c>
      <c r="G213" s="13" t="s">
        <v>43</v>
      </c>
      <c r="H213" s="13" t="s">
        <v>44</v>
      </c>
      <c r="I213" s="21" t="str">
        <f t="shared" si="17"/>
        <v>Fast &amp; Furious</v>
      </c>
    </row>
    <row r="214" spans="1:9" ht="13.8" customHeight="1">
      <c r="A214" s="13" t="s">
        <v>5</v>
      </c>
      <c r="B214" s="13" t="s">
        <v>763</v>
      </c>
      <c r="C214" s="13" t="s">
        <v>5</v>
      </c>
      <c r="D214" s="13" t="s">
        <v>563</v>
      </c>
      <c r="E214" s="13" t="s">
        <v>764</v>
      </c>
      <c r="F214" s="13" t="s">
        <v>765</v>
      </c>
      <c r="G214" s="13" t="s">
        <v>44</v>
      </c>
      <c r="H214" s="13" t="s">
        <v>49</v>
      </c>
      <c r="I214" s="21" t="str">
        <f t="shared" si="17"/>
        <v>Fast &amp; Furious</v>
      </c>
    </row>
    <row r="215" spans="1:9" ht="13.8" customHeight="1">
      <c r="A215" s="13" t="s">
        <v>5</v>
      </c>
      <c r="B215" s="13" t="s">
        <v>766</v>
      </c>
      <c r="C215" s="13" t="s">
        <v>5</v>
      </c>
      <c r="D215" s="13" t="s">
        <v>754</v>
      </c>
      <c r="E215" s="13" t="s">
        <v>767</v>
      </c>
      <c r="F215" s="13" t="s">
        <v>768</v>
      </c>
      <c r="G215" s="13" t="s">
        <v>49</v>
      </c>
      <c r="H215" s="13" t="s">
        <v>49</v>
      </c>
      <c r="I215" s="21" t="str">
        <f t="shared" si="17"/>
        <v>Fast &amp; Furious</v>
      </c>
    </row>
    <row r="216" spans="1:9" ht="13.8" customHeight="1">
      <c r="A216" s="13" t="s">
        <v>5</v>
      </c>
      <c r="B216" s="13" t="s">
        <v>769</v>
      </c>
      <c r="C216" s="13" t="s">
        <v>5</v>
      </c>
      <c r="D216" s="13" t="s">
        <v>770</v>
      </c>
      <c r="E216" s="13" t="s">
        <v>771</v>
      </c>
      <c r="F216" s="13" t="s">
        <v>772</v>
      </c>
      <c r="G216" s="13" t="s">
        <v>49</v>
      </c>
      <c r="H216" s="13" t="s">
        <v>49</v>
      </c>
      <c r="I216" s="21" t="str">
        <f t="shared" si="17"/>
        <v>Fast &amp; Furious</v>
      </c>
    </row>
    <row r="217" spans="1:9" ht="13.8" customHeight="1">
      <c r="A217" s="13" t="s">
        <v>5</v>
      </c>
      <c r="B217" s="13" t="s">
        <v>1167</v>
      </c>
      <c r="C217" s="13" t="s">
        <v>5</v>
      </c>
      <c r="D217" s="13" t="s">
        <v>1168</v>
      </c>
      <c r="E217" s="13" t="s">
        <v>1169</v>
      </c>
      <c r="F217" s="13" t="s">
        <v>1170</v>
      </c>
      <c r="G217" s="13" t="s">
        <v>43</v>
      </c>
      <c r="H217" s="13" t="s">
        <v>44</v>
      </c>
      <c r="I217" s="21" t="str">
        <f t="shared" si="17"/>
        <v>Fast &amp; Furious</v>
      </c>
    </row>
    <row r="218" spans="1:9" ht="13.8" customHeight="1">
      <c r="A218" s="13" t="s">
        <v>5</v>
      </c>
      <c r="B218" s="13" t="s">
        <v>1171</v>
      </c>
      <c r="C218" s="13" t="s">
        <v>5</v>
      </c>
      <c r="D218" s="13" t="s">
        <v>983</v>
      </c>
      <c r="E218" s="13" t="s">
        <v>1172</v>
      </c>
      <c r="F218" s="13" t="s">
        <v>1173</v>
      </c>
      <c r="G218" s="13" t="s">
        <v>44</v>
      </c>
      <c r="H218" s="13" t="s">
        <v>49</v>
      </c>
      <c r="I218" s="21" t="str">
        <f t="shared" ref="I218:I229" si="18">HYPERLINK("#'10C'!A216","Jetstream")</f>
        <v>Jetstream</v>
      </c>
    </row>
    <row r="219" spans="1:9" ht="13.8" customHeight="1">
      <c r="A219" s="13" t="s">
        <v>5</v>
      </c>
      <c r="B219" s="13" t="s">
        <v>1174</v>
      </c>
      <c r="C219" s="13" t="s">
        <v>5</v>
      </c>
      <c r="D219" s="13" t="s">
        <v>1175</v>
      </c>
      <c r="E219" s="13" t="s">
        <v>1108</v>
      </c>
      <c r="F219" s="13" t="s">
        <v>1109</v>
      </c>
      <c r="G219" s="13" t="s">
        <v>44</v>
      </c>
      <c r="H219" s="13" t="s">
        <v>66</v>
      </c>
      <c r="I219" s="21" t="str">
        <f t="shared" si="18"/>
        <v>Jetstream</v>
      </c>
    </row>
    <row r="220" spans="1:9" ht="13.8" customHeight="1">
      <c r="A220" s="13" t="s">
        <v>5</v>
      </c>
      <c r="B220" s="13" t="s">
        <v>1176</v>
      </c>
      <c r="C220" s="13" t="s">
        <v>5</v>
      </c>
      <c r="D220" s="13" t="s">
        <v>1093</v>
      </c>
      <c r="E220" s="13" t="s">
        <v>1177</v>
      </c>
      <c r="F220" s="13" t="s">
        <v>1178</v>
      </c>
      <c r="G220" s="13" t="s">
        <v>43</v>
      </c>
      <c r="H220" s="13" t="s">
        <v>66</v>
      </c>
      <c r="I220" s="21" t="str">
        <f t="shared" si="18"/>
        <v>Jetstream</v>
      </c>
    </row>
    <row r="221" spans="1:9" ht="13.8" customHeight="1">
      <c r="A221" s="13" t="s">
        <v>5</v>
      </c>
      <c r="B221" s="13" t="s">
        <v>1179</v>
      </c>
      <c r="C221" s="13" t="s">
        <v>5</v>
      </c>
      <c r="D221" s="13" t="s">
        <v>1168</v>
      </c>
      <c r="E221" s="13" t="s">
        <v>1180</v>
      </c>
      <c r="F221" s="13" t="s">
        <v>1181</v>
      </c>
      <c r="G221" s="13" t="s">
        <v>44</v>
      </c>
      <c r="H221" s="13" t="s">
        <v>43</v>
      </c>
      <c r="I221" s="21" t="str">
        <f t="shared" si="18"/>
        <v>Jetstream</v>
      </c>
    </row>
    <row r="222" spans="1:9" ht="13.8" customHeight="1">
      <c r="A222" s="13" t="s">
        <v>5</v>
      </c>
      <c r="B222" s="13" t="s">
        <v>1182</v>
      </c>
      <c r="C222" s="13" t="s">
        <v>5</v>
      </c>
      <c r="D222" s="13" t="s">
        <v>868</v>
      </c>
      <c r="E222" s="13" t="s">
        <v>1183</v>
      </c>
      <c r="F222" s="13" t="s">
        <v>1184</v>
      </c>
      <c r="G222" s="13" t="s">
        <v>44</v>
      </c>
      <c r="H222" s="13" t="s">
        <v>44</v>
      </c>
      <c r="I222" s="21" t="str">
        <f t="shared" si="18"/>
        <v>Jetstream</v>
      </c>
    </row>
    <row r="223" spans="1:9" ht="13.8" customHeight="1">
      <c r="A223" s="13" t="s">
        <v>5</v>
      </c>
      <c r="B223" s="13" t="s">
        <v>1185</v>
      </c>
      <c r="C223" s="13" t="s">
        <v>5</v>
      </c>
      <c r="D223" s="13" t="s">
        <v>692</v>
      </c>
      <c r="E223" s="13" t="s">
        <v>1186</v>
      </c>
      <c r="F223" s="13" t="s">
        <v>1187</v>
      </c>
      <c r="G223" s="13" t="s">
        <v>49</v>
      </c>
      <c r="H223" s="13" t="s">
        <v>44</v>
      </c>
      <c r="I223" s="21" t="str">
        <f t="shared" si="18"/>
        <v>Jetstream</v>
      </c>
    </row>
    <row r="224" spans="1:9" ht="13.8" customHeight="1">
      <c r="A224" s="13" t="s">
        <v>5</v>
      </c>
      <c r="B224" s="13" t="s">
        <v>1188</v>
      </c>
      <c r="C224" s="13" t="s">
        <v>5</v>
      </c>
      <c r="D224" s="13" t="s">
        <v>740</v>
      </c>
      <c r="E224" s="13" t="s">
        <v>1189</v>
      </c>
      <c r="F224" s="13" t="s">
        <v>1190</v>
      </c>
      <c r="G224" s="13" t="s">
        <v>44</v>
      </c>
      <c r="H224" s="13" t="s">
        <v>49</v>
      </c>
      <c r="I224" s="21" t="str">
        <f t="shared" si="18"/>
        <v>Jetstream</v>
      </c>
    </row>
    <row r="225" spans="1:9" ht="13.8" customHeight="1">
      <c r="A225" s="13" t="s">
        <v>5</v>
      </c>
      <c r="B225" s="13" t="s">
        <v>1191</v>
      </c>
      <c r="C225" s="13" t="s">
        <v>5</v>
      </c>
      <c r="D225" s="13" t="s">
        <v>983</v>
      </c>
      <c r="E225" s="13" t="s">
        <v>1192</v>
      </c>
      <c r="F225" s="13" t="s">
        <v>1193</v>
      </c>
      <c r="G225" s="13" t="s">
        <v>49</v>
      </c>
      <c r="H225" s="13" t="s">
        <v>44</v>
      </c>
      <c r="I225" s="21" t="str">
        <f t="shared" si="18"/>
        <v>Jetstream</v>
      </c>
    </row>
    <row r="226" spans="1:9" ht="13.8" customHeight="1">
      <c r="A226" s="13" t="s">
        <v>5</v>
      </c>
      <c r="B226" s="13" t="s">
        <v>1194</v>
      </c>
      <c r="C226" s="13" t="s">
        <v>5</v>
      </c>
      <c r="D226" s="13" t="s">
        <v>740</v>
      </c>
      <c r="E226" s="13" t="s">
        <v>1195</v>
      </c>
      <c r="F226" s="13" t="s">
        <v>1196</v>
      </c>
      <c r="G226" s="13" t="s">
        <v>43</v>
      </c>
      <c r="H226" s="13" t="s">
        <v>66</v>
      </c>
      <c r="I226" s="21" t="str">
        <f t="shared" si="18"/>
        <v>Jetstream</v>
      </c>
    </row>
    <row r="227" spans="1:9" ht="13.8" customHeight="1">
      <c r="A227" s="13" t="s">
        <v>5</v>
      </c>
      <c r="B227" s="13" t="s">
        <v>1197</v>
      </c>
      <c r="C227" s="13" t="s">
        <v>5</v>
      </c>
      <c r="D227" s="13" t="s">
        <v>707</v>
      </c>
      <c r="E227" s="13" t="s">
        <v>1198</v>
      </c>
      <c r="F227" s="13" t="s">
        <v>1199</v>
      </c>
      <c r="G227" s="13" t="s">
        <v>44</v>
      </c>
      <c r="H227" s="13" t="s">
        <v>49</v>
      </c>
      <c r="I227" s="21" t="str">
        <f t="shared" si="18"/>
        <v>Jetstream</v>
      </c>
    </row>
    <row r="228" spans="1:9" ht="13.8" customHeight="1">
      <c r="A228" s="13" t="s">
        <v>5</v>
      </c>
      <c r="B228" s="13" t="s">
        <v>777</v>
      </c>
      <c r="C228" s="13" t="s">
        <v>5</v>
      </c>
      <c r="D228" s="13" t="s">
        <v>657</v>
      </c>
      <c r="E228" s="13" t="s">
        <v>778</v>
      </c>
      <c r="F228" s="13" t="s">
        <v>779</v>
      </c>
      <c r="G228" s="13" t="s">
        <v>44</v>
      </c>
      <c r="H228" s="13" t="s">
        <v>44</v>
      </c>
      <c r="I228" s="21" t="str">
        <f t="shared" si="18"/>
        <v>Jetstream</v>
      </c>
    </row>
    <row r="229" spans="1:9" ht="13.8" customHeight="1">
      <c r="A229" s="13" t="s">
        <v>5</v>
      </c>
      <c r="B229" s="13" t="s">
        <v>780</v>
      </c>
      <c r="C229" s="13" t="s">
        <v>5</v>
      </c>
      <c r="D229" s="13" t="s">
        <v>781</v>
      </c>
      <c r="E229" s="13" t="s">
        <v>782</v>
      </c>
      <c r="F229" s="13" t="s">
        <v>783</v>
      </c>
      <c r="G229" s="13" t="s">
        <v>43</v>
      </c>
      <c r="H229" s="13" t="s">
        <v>44</v>
      </c>
      <c r="I229" s="21" t="str">
        <f t="shared" si="18"/>
        <v>Jetstream</v>
      </c>
    </row>
    <row r="230" spans="1:9" ht="13.8" customHeight="1">
      <c r="A230" s="13" t="s">
        <v>5</v>
      </c>
      <c r="B230" s="13" t="s">
        <v>784</v>
      </c>
      <c r="C230" s="13" t="s">
        <v>5</v>
      </c>
      <c r="D230" s="13" t="s">
        <v>785</v>
      </c>
      <c r="E230" s="13" t="s">
        <v>786</v>
      </c>
      <c r="F230" s="13" t="s">
        <v>787</v>
      </c>
      <c r="G230" s="13" t="s">
        <v>44</v>
      </c>
      <c r="H230" s="13" t="s">
        <v>66</v>
      </c>
      <c r="I230" s="21" t="str">
        <f t="shared" ref="I230:I240" si="19">HYPERLINK("#'10C'!A58","Lightning Bolts")</f>
        <v>Lightning Bolts</v>
      </c>
    </row>
    <row r="231" spans="1:9" ht="13.8" customHeight="1">
      <c r="A231" s="13" t="s">
        <v>5</v>
      </c>
      <c r="B231" s="13" t="s">
        <v>788</v>
      </c>
      <c r="C231" s="13" t="s">
        <v>5</v>
      </c>
      <c r="D231" s="13" t="s">
        <v>387</v>
      </c>
      <c r="E231" s="13" t="s">
        <v>789</v>
      </c>
      <c r="F231" s="13" t="s">
        <v>790</v>
      </c>
      <c r="G231" s="13" t="s">
        <v>66</v>
      </c>
      <c r="H231" s="13" t="s">
        <v>44</v>
      </c>
      <c r="I231" s="21" t="str">
        <f t="shared" si="19"/>
        <v>Lightning Bolts</v>
      </c>
    </row>
    <row r="232" spans="1:9" ht="13.8" customHeight="1">
      <c r="A232" s="13" t="s">
        <v>5</v>
      </c>
      <c r="B232" s="13" t="s">
        <v>797</v>
      </c>
      <c r="C232" s="13" t="s">
        <v>5</v>
      </c>
      <c r="D232" s="13" t="s">
        <v>692</v>
      </c>
      <c r="E232" s="13" t="s">
        <v>798</v>
      </c>
      <c r="F232" s="13" t="s">
        <v>799</v>
      </c>
      <c r="G232" s="13" t="s">
        <v>44</v>
      </c>
      <c r="H232" s="13" t="s">
        <v>43</v>
      </c>
      <c r="I232" s="21" t="str">
        <f t="shared" si="19"/>
        <v>Lightning Bolts</v>
      </c>
    </row>
    <row r="233" spans="1:9" ht="13.8" customHeight="1">
      <c r="A233" s="13" t="s">
        <v>5</v>
      </c>
      <c r="B233" s="13" t="s">
        <v>800</v>
      </c>
      <c r="C233" s="13" t="s">
        <v>5</v>
      </c>
      <c r="D233" s="13" t="s">
        <v>801</v>
      </c>
      <c r="E233" s="13" t="s">
        <v>802</v>
      </c>
      <c r="F233" s="13" t="s">
        <v>803</v>
      </c>
      <c r="G233" s="13" t="s">
        <v>44</v>
      </c>
      <c r="H233" s="13" t="s">
        <v>44</v>
      </c>
      <c r="I233" s="21" t="str">
        <f t="shared" si="19"/>
        <v>Lightning Bolts</v>
      </c>
    </row>
    <row r="234" spans="1:9" ht="13.8" customHeight="1">
      <c r="A234" s="13" t="s">
        <v>5</v>
      </c>
      <c r="B234" s="13" t="s">
        <v>791</v>
      </c>
      <c r="C234" s="13" t="s">
        <v>5</v>
      </c>
      <c r="D234" s="13" t="s">
        <v>590</v>
      </c>
      <c r="E234" s="13" t="s">
        <v>792</v>
      </c>
      <c r="F234" s="13" t="s">
        <v>793</v>
      </c>
      <c r="G234" s="13" t="s">
        <v>49</v>
      </c>
      <c r="H234" s="13" t="s">
        <v>44</v>
      </c>
      <c r="I234" s="21" t="str">
        <f t="shared" si="19"/>
        <v>Lightning Bolts</v>
      </c>
    </row>
    <row r="235" spans="1:9" ht="13.8" customHeight="1">
      <c r="A235" s="13" t="s">
        <v>5</v>
      </c>
      <c r="B235" s="13" t="s">
        <v>804</v>
      </c>
      <c r="C235" s="13" t="s">
        <v>5</v>
      </c>
      <c r="D235" s="13" t="s">
        <v>387</v>
      </c>
      <c r="E235" s="13" t="s">
        <v>805</v>
      </c>
      <c r="F235" s="13" t="s">
        <v>806</v>
      </c>
      <c r="G235" s="13" t="s">
        <v>44</v>
      </c>
      <c r="H235" s="13" t="s">
        <v>43</v>
      </c>
      <c r="I235" s="21" t="str">
        <f t="shared" si="19"/>
        <v>Lightning Bolts</v>
      </c>
    </row>
    <row r="236" spans="1:9" ht="13.8" customHeight="1">
      <c r="A236" s="13" t="s">
        <v>5</v>
      </c>
      <c r="B236" s="13" t="s">
        <v>807</v>
      </c>
      <c r="C236" s="13" t="s">
        <v>5</v>
      </c>
      <c r="D236" s="13" t="s">
        <v>801</v>
      </c>
      <c r="E236" s="13" t="s">
        <v>808</v>
      </c>
      <c r="F236" s="13" t="s">
        <v>809</v>
      </c>
      <c r="G236" s="13" t="s">
        <v>49</v>
      </c>
      <c r="H236" s="13" t="s">
        <v>44</v>
      </c>
      <c r="I236" s="21" t="str">
        <f t="shared" si="19"/>
        <v>Lightning Bolts</v>
      </c>
    </row>
    <row r="237" spans="1:9" ht="13.8" customHeight="1">
      <c r="A237" s="13" t="s">
        <v>5</v>
      </c>
      <c r="B237" s="13" t="s">
        <v>794</v>
      </c>
      <c r="C237" s="13" t="s">
        <v>5</v>
      </c>
      <c r="D237" s="13" t="s">
        <v>590</v>
      </c>
      <c r="E237" s="13" t="s">
        <v>795</v>
      </c>
      <c r="F237" s="13" t="s">
        <v>796</v>
      </c>
      <c r="G237" s="13" t="s">
        <v>44</v>
      </c>
      <c r="H237" s="13" t="s">
        <v>66</v>
      </c>
      <c r="I237" s="21" t="str">
        <f t="shared" si="19"/>
        <v>Lightning Bolts</v>
      </c>
    </row>
    <row r="238" spans="1:9" ht="13.8" customHeight="1">
      <c r="A238" s="13" t="s">
        <v>5</v>
      </c>
      <c r="B238" s="13" t="s">
        <v>810</v>
      </c>
      <c r="C238" s="13" t="s">
        <v>5</v>
      </c>
      <c r="D238" s="13" t="s">
        <v>692</v>
      </c>
      <c r="E238" s="13" t="s">
        <v>811</v>
      </c>
      <c r="F238" s="13" t="s">
        <v>812</v>
      </c>
      <c r="G238" s="13" t="s">
        <v>49</v>
      </c>
      <c r="H238" s="13" t="s">
        <v>44</v>
      </c>
      <c r="I238" s="21" t="str">
        <f t="shared" si="19"/>
        <v>Lightning Bolts</v>
      </c>
    </row>
    <row r="239" spans="1:9" ht="13.8" customHeight="1">
      <c r="A239" s="13" t="s">
        <v>5</v>
      </c>
      <c r="B239" s="13" t="s">
        <v>813</v>
      </c>
      <c r="C239" s="13" t="s">
        <v>5</v>
      </c>
      <c r="D239" s="13" t="s">
        <v>387</v>
      </c>
      <c r="E239" s="13" t="s">
        <v>814</v>
      </c>
      <c r="F239" s="13" t="s">
        <v>815</v>
      </c>
      <c r="G239" s="13" t="s">
        <v>49</v>
      </c>
      <c r="H239" s="13" t="s">
        <v>44</v>
      </c>
      <c r="I239" s="21" t="str">
        <f t="shared" si="19"/>
        <v>Lightning Bolts</v>
      </c>
    </row>
    <row r="240" spans="1:9" ht="13.8" customHeight="1">
      <c r="A240" s="13" t="s">
        <v>5</v>
      </c>
      <c r="B240" s="13" t="s">
        <v>819</v>
      </c>
      <c r="C240" s="13" t="s">
        <v>5</v>
      </c>
      <c r="D240" s="13" t="s">
        <v>249</v>
      </c>
      <c r="E240" s="13" t="s">
        <v>820</v>
      </c>
      <c r="F240" s="13" t="s">
        <v>821</v>
      </c>
      <c r="G240" s="13" t="s">
        <v>49</v>
      </c>
      <c r="H240" s="13" t="s">
        <v>73</v>
      </c>
      <c r="I240" s="21" t="str">
        <f t="shared" si="19"/>
        <v>Lightning Bolts</v>
      </c>
    </row>
    <row r="241" spans="1:9" ht="13.8" customHeight="1">
      <c r="A241" s="13" t="s">
        <v>5</v>
      </c>
      <c r="B241" s="13" t="s">
        <v>822</v>
      </c>
      <c r="C241" s="13" t="s">
        <v>5</v>
      </c>
      <c r="D241" s="13" t="s">
        <v>823</v>
      </c>
      <c r="E241" s="13" t="s">
        <v>824</v>
      </c>
      <c r="F241" s="13" t="s">
        <v>825</v>
      </c>
      <c r="G241" s="13" t="s">
        <v>44</v>
      </c>
      <c r="H241" s="13" t="s">
        <v>44</v>
      </c>
      <c r="I241" s="21" t="str">
        <f t="shared" ref="I241:I251" si="20">HYPERLINK("#'10C'!A74","Mustangs")</f>
        <v>Mustangs</v>
      </c>
    </row>
    <row r="242" spans="1:9" ht="13.8" customHeight="1">
      <c r="A242" s="13" t="s">
        <v>5</v>
      </c>
      <c r="B242" s="13" t="s">
        <v>826</v>
      </c>
      <c r="C242" s="13" t="s">
        <v>5</v>
      </c>
      <c r="D242" s="13" t="s">
        <v>657</v>
      </c>
      <c r="E242" s="13" t="s">
        <v>778</v>
      </c>
      <c r="F242" s="13" t="s">
        <v>779</v>
      </c>
      <c r="G242" s="13" t="s">
        <v>44</v>
      </c>
      <c r="H242" s="13" t="s">
        <v>44</v>
      </c>
      <c r="I242" s="21" t="str">
        <f t="shared" si="20"/>
        <v>Mustangs</v>
      </c>
    </row>
    <row r="243" spans="1:9" ht="13.8" customHeight="1">
      <c r="A243" s="13" t="s">
        <v>5</v>
      </c>
      <c r="B243" s="13" t="s">
        <v>827</v>
      </c>
      <c r="C243" s="13" t="s">
        <v>5</v>
      </c>
      <c r="D243" s="13" t="s">
        <v>828</v>
      </c>
      <c r="E243" s="13" t="s">
        <v>829</v>
      </c>
      <c r="F243" s="13" t="s">
        <v>830</v>
      </c>
      <c r="G243" s="13" t="s">
        <v>49</v>
      </c>
      <c r="H243" s="13" t="s">
        <v>44</v>
      </c>
      <c r="I243" s="21" t="str">
        <f t="shared" si="20"/>
        <v>Mustangs</v>
      </c>
    </row>
    <row r="244" spans="1:9" ht="13.8" customHeight="1">
      <c r="A244" s="13" t="s">
        <v>5</v>
      </c>
      <c r="B244" s="13" t="s">
        <v>831</v>
      </c>
      <c r="C244" s="13" t="s">
        <v>5</v>
      </c>
      <c r="D244" s="13" t="s">
        <v>832</v>
      </c>
      <c r="E244" s="13" t="s">
        <v>833</v>
      </c>
      <c r="F244" s="13" t="s">
        <v>834</v>
      </c>
      <c r="G244" s="13" t="s">
        <v>49</v>
      </c>
      <c r="H244" s="13" t="s">
        <v>66</v>
      </c>
      <c r="I244" s="21" t="str">
        <f t="shared" si="20"/>
        <v>Mustangs</v>
      </c>
    </row>
    <row r="245" spans="1:9" ht="13.8" customHeight="1">
      <c r="A245" s="13" t="s">
        <v>5</v>
      </c>
      <c r="B245" s="13" t="s">
        <v>835</v>
      </c>
      <c r="C245" s="13" t="s">
        <v>5</v>
      </c>
      <c r="D245" s="13" t="s">
        <v>828</v>
      </c>
      <c r="E245" s="13" t="s">
        <v>836</v>
      </c>
      <c r="F245" s="13" t="s">
        <v>837</v>
      </c>
      <c r="G245" s="13" t="s">
        <v>43</v>
      </c>
      <c r="H245" s="13" t="s">
        <v>44</v>
      </c>
      <c r="I245" s="21" t="str">
        <f t="shared" si="20"/>
        <v>Mustangs</v>
      </c>
    </row>
    <row r="246" spans="1:9" ht="13.8" customHeight="1">
      <c r="A246" s="13" t="s">
        <v>5</v>
      </c>
      <c r="B246" s="13" t="s">
        <v>838</v>
      </c>
      <c r="C246" s="13" t="s">
        <v>5</v>
      </c>
      <c r="D246" s="13" t="s">
        <v>733</v>
      </c>
      <c r="E246" s="13" t="s">
        <v>839</v>
      </c>
      <c r="F246" s="13" t="s">
        <v>840</v>
      </c>
      <c r="G246" s="13" t="s">
        <v>66</v>
      </c>
      <c r="H246" s="13" t="s">
        <v>44</v>
      </c>
      <c r="I246" s="21" t="str">
        <f t="shared" si="20"/>
        <v>Mustangs</v>
      </c>
    </row>
    <row r="247" spans="1:9" ht="13.8" customHeight="1">
      <c r="A247" s="13" t="s">
        <v>5</v>
      </c>
      <c r="B247" s="13" t="s">
        <v>841</v>
      </c>
      <c r="C247" s="13" t="s">
        <v>5</v>
      </c>
      <c r="D247" s="13" t="s">
        <v>657</v>
      </c>
      <c r="E247" s="13" t="s">
        <v>842</v>
      </c>
      <c r="F247" s="13" t="s">
        <v>843</v>
      </c>
      <c r="G247" s="13" t="s">
        <v>49</v>
      </c>
      <c r="H247" s="13" t="s">
        <v>44</v>
      </c>
      <c r="I247" s="21" t="str">
        <f t="shared" si="20"/>
        <v>Mustangs</v>
      </c>
    </row>
    <row r="248" spans="1:9" ht="13.8" customHeight="1">
      <c r="A248" s="13" t="s">
        <v>5</v>
      </c>
      <c r="B248" s="13" t="s">
        <v>844</v>
      </c>
      <c r="C248" s="13" t="s">
        <v>5</v>
      </c>
      <c r="D248" s="13" t="s">
        <v>733</v>
      </c>
      <c r="E248" s="13" t="s">
        <v>845</v>
      </c>
      <c r="F248" s="13" t="s">
        <v>846</v>
      </c>
      <c r="G248" s="13" t="s">
        <v>44</v>
      </c>
      <c r="H248" s="13" t="s">
        <v>73</v>
      </c>
      <c r="I248" s="21" t="str">
        <f t="shared" si="20"/>
        <v>Mustangs</v>
      </c>
    </row>
    <row r="249" spans="1:9" ht="13.8" customHeight="1">
      <c r="A249" s="13" t="s">
        <v>5</v>
      </c>
      <c r="B249" s="13" t="s">
        <v>847</v>
      </c>
      <c r="C249" s="13" t="s">
        <v>5</v>
      </c>
      <c r="D249" s="13" t="s">
        <v>657</v>
      </c>
      <c r="E249" s="13" t="s">
        <v>848</v>
      </c>
      <c r="F249" s="13" t="s">
        <v>849</v>
      </c>
      <c r="G249" s="13" t="s">
        <v>44</v>
      </c>
      <c r="H249" s="13" t="s">
        <v>44</v>
      </c>
      <c r="I249" s="21" t="str">
        <f t="shared" si="20"/>
        <v>Mustangs</v>
      </c>
    </row>
    <row r="250" spans="1:9" ht="13.8" customHeight="1">
      <c r="A250" s="13" t="s">
        <v>5</v>
      </c>
      <c r="B250" s="13" t="s">
        <v>850</v>
      </c>
      <c r="C250" s="13" t="s">
        <v>5</v>
      </c>
      <c r="D250" s="13" t="s">
        <v>249</v>
      </c>
      <c r="E250" s="13" t="s">
        <v>851</v>
      </c>
      <c r="F250" s="13" t="s">
        <v>852</v>
      </c>
      <c r="G250" s="13" t="s">
        <v>44</v>
      </c>
      <c r="H250" s="13" t="s">
        <v>43</v>
      </c>
      <c r="I250" s="21" t="str">
        <f t="shared" si="20"/>
        <v>Mustangs</v>
      </c>
    </row>
    <row r="251" spans="1:9" ht="13.8" customHeight="1">
      <c r="A251" s="13" t="s">
        <v>5</v>
      </c>
      <c r="B251" s="13" t="s">
        <v>853</v>
      </c>
      <c r="C251" s="13" t="s">
        <v>5</v>
      </c>
      <c r="D251" s="13" t="s">
        <v>832</v>
      </c>
      <c r="E251" s="13" t="s">
        <v>854</v>
      </c>
      <c r="F251" s="13" t="s">
        <v>855</v>
      </c>
      <c r="G251" s="13" t="s">
        <v>66</v>
      </c>
      <c r="H251" s="13" t="s">
        <v>44</v>
      </c>
      <c r="I251" s="21" t="str">
        <f t="shared" si="20"/>
        <v>Mustangs</v>
      </c>
    </row>
    <row r="252" spans="1:9" ht="13.8" customHeight="1">
      <c r="A252" s="13" t="s">
        <v>5</v>
      </c>
      <c r="B252" s="13" t="s">
        <v>1127</v>
      </c>
      <c r="C252" s="13" t="s">
        <v>5</v>
      </c>
      <c r="D252" s="13" t="s">
        <v>657</v>
      </c>
      <c r="E252" s="13" t="s">
        <v>1128</v>
      </c>
      <c r="F252" s="13" t="s">
        <v>1129</v>
      </c>
      <c r="G252" s="13" t="s">
        <v>44</v>
      </c>
      <c r="H252" s="13" t="s">
        <v>49</v>
      </c>
      <c r="I252" s="21" t="str">
        <f t="shared" ref="I252:I262" si="21">HYPERLINK("#'10C'!A201","Nitro")</f>
        <v>Nitro</v>
      </c>
    </row>
    <row r="253" spans="1:9" ht="13.8" customHeight="1">
      <c r="A253" s="13" t="s">
        <v>5</v>
      </c>
      <c r="B253" s="13" t="s">
        <v>1130</v>
      </c>
      <c r="C253" s="13" t="s">
        <v>5</v>
      </c>
      <c r="D253" s="13" t="s">
        <v>1131</v>
      </c>
      <c r="E253" s="13" t="s">
        <v>1132</v>
      </c>
      <c r="F253" s="13" t="s">
        <v>1133</v>
      </c>
      <c r="G253" s="13" t="s">
        <v>66</v>
      </c>
      <c r="H253" s="13" t="s">
        <v>44</v>
      </c>
      <c r="I253" s="21" t="str">
        <f t="shared" si="21"/>
        <v>Nitro</v>
      </c>
    </row>
    <row r="254" spans="1:9" ht="13.8" customHeight="1">
      <c r="A254" s="13" t="s">
        <v>5</v>
      </c>
      <c r="B254" s="13" t="s">
        <v>1134</v>
      </c>
      <c r="C254" s="13" t="s">
        <v>5</v>
      </c>
      <c r="D254" s="13" t="s">
        <v>828</v>
      </c>
      <c r="E254" s="13" t="s">
        <v>1135</v>
      </c>
      <c r="F254" s="13" t="s">
        <v>1136</v>
      </c>
      <c r="G254" s="13" t="s">
        <v>66</v>
      </c>
      <c r="H254" s="13" t="s">
        <v>44</v>
      </c>
      <c r="I254" s="21" t="str">
        <f t="shared" si="21"/>
        <v>Nitro</v>
      </c>
    </row>
    <row r="255" spans="1:9" ht="13.8" customHeight="1">
      <c r="A255" s="13" t="s">
        <v>5</v>
      </c>
      <c r="B255" s="13" t="s">
        <v>1137</v>
      </c>
      <c r="C255" s="13" t="s">
        <v>5</v>
      </c>
      <c r="D255" s="13" t="s">
        <v>657</v>
      </c>
      <c r="E255" s="13" t="s">
        <v>1138</v>
      </c>
      <c r="F255" s="13" t="s">
        <v>1139</v>
      </c>
      <c r="G255" s="13" t="s">
        <v>43</v>
      </c>
      <c r="H255" s="13" t="s">
        <v>66</v>
      </c>
      <c r="I255" s="21" t="str">
        <f t="shared" si="21"/>
        <v>Nitro</v>
      </c>
    </row>
    <row r="256" spans="1:9" ht="13.8" customHeight="1">
      <c r="A256" s="13" t="s">
        <v>5</v>
      </c>
      <c r="B256" s="13" t="s">
        <v>1140</v>
      </c>
      <c r="C256" s="13" t="s">
        <v>5</v>
      </c>
      <c r="D256" s="13" t="s">
        <v>828</v>
      </c>
      <c r="E256" s="13" t="s">
        <v>1141</v>
      </c>
      <c r="F256" s="13" t="s">
        <v>1142</v>
      </c>
      <c r="G256" s="13" t="s">
        <v>44</v>
      </c>
      <c r="H256" s="13" t="s">
        <v>49</v>
      </c>
      <c r="I256" s="21" t="str">
        <f t="shared" si="21"/>
        <v>Nitro</v>
      </c>
    </row>
    <row r="257" spans="1:9" ht="13.8" customHeight="1">
      <c r="A257" s="13" t="s">
        <v>5</v>
      </c>
      <c r="B257" s="13" t="s">
        <v>1143</v>
      </c>
      <c r="C257" s="13" t="s">
        <v>5</v>
      </c>
      <c r="D257" s="13" t="s">
        <v>1131</v>
      </c>
      <c r="E257" s="13" t="s">
        <v>1144</v>
      </c>
      <c r="F257" s="13" t="s">
        <v>1145</v>
      </c>
      <c r="G257" s="13" t="s">
        <v>44</v>
      </c>
      <c r="H257" s="13" t="s">
        <v>43</v>
      </c>
      <c r="I257" s="21" t="str">
        <f t="shared" si="21"/>
        <v>Nitro</v>
      </c>
    </row>
    <row r="258" spans="1:9" ht="13.8" customHeight="1">
      <c r="A258" s="13" t="s">
        <v>5</v>
      </c>
      <c r="B258" s="13" t="s">
        <v>1146</v>
      </c>
      <c r="C258" s="13" t="s">
        <v>5</v>
      </c>
      <c r="D258" s="13" t="s">
        <v>646</v>
      </c>
      <c r="E258" s="13" t="s">
        <v>1147</v>
      </c>
      <c r="F258" s="13" t="s">
        <v>1148</v>
      </c>
      <c r="G258" s="13" t="s">
        <v>49</v>
      </c>
      <c r="H258" s="13" t="s">
        <v>49</v>
      </c>
      <c r="I258" s="21" t="str">
        <f t="shared" si="21"/>
        <v>Nitro</v>
      </c>
    </row>
    <row r="259" spans="1:9" ht="13.8" customHeight="1">
      <c r="A259" s="13" t="s">
        <v>5</v>
      </c>
      <c r="B259" s="13" t="s">
        <v>1149</v>
      </c>
      <c r="C259" s="13" t="s">
        <v>5</v>
      </c>
      <c r="D259" s="13" t="s">
        <v>1150</v>
      </c>
      <c r="E259" s="13" t="s">
        <v>1151</v>
      </c>
      <c r="F259" s="13" t="s">
        <v>1152</v>
      </c>
      <c r="G259" s="13" t="s">
        <v>43</v>
      </c>
      <c r="H259" s="13" t="s">
        <v>44</v>
      </c>
      <c r="I259" s="21" t="str">
        <f t="shared" si="21"/>
        <v>Nitro</v>
      </c>
    </row>
    <row r="260" spans="1:9" ht="13.8" customHeight="1">
      <c r="A260" s="13" t="s">
        <v>5</v>
      </c>
      <c r="B260" s="13" t="s">
        <v>1153</v>
      </c>
      <c r="C260" s="13" t="s">
        <v>5</v>
      </c>
      <c r="D260" s="13" t="s">
        <v>861</v>
      </c>
      <c r="E260" s="13" t="s">
        <v>1154</v>
      </c>
      <c r="F260" s="13" t="s">
        <v>1155</v>
      </c>
      <c r="G260" s="13" t="s">
        <v>44</v>
      </c>
      <c r="H260" s="13" t="s">
        <v>43</v>
      </c>
      <c r="I260" s="21" t="str">
        <f t="shared" si="21"/>
        <v>Nitro</v>
      </c>
    </row>
    <row r="261" spans="1:9" ht="13.8" customHeight="1">
      <c r="A261" s="13" t="s">
        <v>5</v>
      </c>
      <c r="B261" s="13" t="s">
        <v>1156</v>
      </c>
      <c r="C261" s="13" t="s">
        <v>5</v>
      </c>
      <c r="D261" s="13" t="s">
        <v>646</v>
      </c>
      <c r="E261" s="13" t="s">
        <v>1157</v>
      </c>
      <c r="F261" s="13" t="s">
        <v>1158</v>
      </c>
      <c r="G261" s="13" t="s">
        <v>44</v>
      </c>
      <c r="H261" s="13" t="s">
        <v>44</v>
      </c>
      <c r="I261" s="21" t="str">
        <f t="shared" si="21"/>
        <v>Nitro</v>
      </c>
    </row>
    <row r="262" spans="1:9" ht="13.8" customHeight="1">
      <c r="A262" s="13" t="s">
        <v>5</v>
      </c>
      <c r="B262" s="13" t="s">
        <v>1159</v>
      </c>
      <c r="C262" s="13" t="s">
        <v>5</v>
      </c>
      <c r="D262" s="13" t="s">
        <v>861</v>
      </c>
      <c r="E262" s="13" t="s">
        <v>1160</v>
      </c>
      <c r="F262" s="13" t="s">
        <v>1161</v>
      </c>
      <c r="G262" s="13" t="s">
        <v>73</v>
      </c>
      <c r="H262" s="13" t="s">
        <v>49</v>
      </c>
      <c r="I262" s="21" t="str">
        <f t="shared" si="21"/>
        <v>Nitro</v>
      </c>
    </row>
    <row r="263" spans="1:9" ht="13.8" customHeight="1">
      <c r="A263" s="13" t="s">
        <v>5</v>
      </c>
      <c r="B263" s="13" t="s">
        <v>1241</v>
      </c>
      <c r="C263" s="13" t="s">
        <v>5</v>
      </c>
      <c r="D263" s="13" t="s">
        <v>1011</v>
      </c>
      <c r="E263" s="13" t="s">
        <v>1242</v>
      </c>
      <c r="F263" s="13" t="s">
        <v>1243</v>
      </c>
      <c r="G263" s="13" t="s">
        <v>44</v>
      </c>
      <c r="H263" s="13" t="s">
        <v>43</v>
      </c>
      <c r="I263" s="21" t="str">
        <f t="shared" ref="I263:I273" si="22">HYPERLINK("#'10C'!A246","Road Runners")</f>
        <v>Road Runners</v>
      </c>
    </row>
    <row r="264" spans="1:9" ht="13.8" customHeight="1">
      <c r="A264" s="13" t="s">
        <v>5</v>
      </c>
      <c r="B264" s="13" t="s">
        <v>1244</v>
      </c>
      <c r="C264" s="13" t="s">
        <v>5</v>
      </c>
      <c r="D264" s="13" t="s">
        <v>703</v>
      </c>
      <c r="E264" s="13" t="s">
        <v>1245</v>
      </c>
      <c r="F264" s="13" t="s">
        <v>1246</v>
      </c>
      <c r="G264" s="13" t="s">
        <v>49</v>
      </c>
      <c r="H264" s="13" t="s">
        <v>44</v>
      </c>
      <c r="I264" s="21" t="str">
        <f t="shared" si="22"/>
        <v>Road Runners</v>
      </c>
    </row>
    <row r="265" spans="1:9" ht="13.8" customHeight="1">
      <c r="A265" s="13" t="s">
        <v>5</v>
      </c>
      <c r="B265" s="13" t="s">
        <v>1247</v>
      </c>
      <c r="C265" s="13" t="s">
        <v>5</v>
      </c>
      <c r="D265" s="13" t="s">
        <v>1248</v>
      </c>
      <c r="E265" s="13" t="s">
        <v>1249</v>
      </c>
      <c r="F265" s="13" t="s">
        <v>1250</v>
      </c>
      <c r="G265" s="13" t="s">
        <v>44</v>
      </c>
      <c r="H265" s="13" t="s">
        <v>43</v>
      </c>
      <c r="I265" s="21" t="str">
        <f t="shared" si="22"/>
        <v>Road Runners</v>
      </c>
    </row>
    <row r="266" spans="1:9" ht="13.8" customHeight="1">
      <c r="A266" s="13" t="s">
        <v>5</v>
      </c>
      <c r="B266" s="13" t="s">
        <v>1251</v>
      </c>
      <c r="C266" s="13" t="s">
        <v>5</v>
      </c>
      <c r="D266" s="13" t="s">
        <v>1252</v>
      </c>
      <c r="E266" s="13" t="s">
        <v>1253</v>
      </c>
      <c r="F266" s="13" t="s">
        <v>1254</v>
      </c>
      <c r="G266" s="13" t="s">
        <v>44</v>
      </c>
      <c r="H266" s="13" t="s">
        <v>44</v>
      </c>
      <c r="I266" s="21" t="str">
        <f t="shared" si="22"/>
        <v>Road Runners</v>
      </c>
    </row>
    <row r="267" spans="1:9" ht="13.8" customHeight="1">
      <c r="A267" s="13" t="s">
        <v>5</v>
      </c>
      <c r="B267" s="13" t="s">
        <v>1255</v>
      </c>
      <c r="C267" s="13" t="s">
        <v>5</v>
      </c>
      <c r="D267" s="13" t="s">
        <v>703</v>
      </c>
      <c r="E267" s="13" t="s">
        <v>704</v>
      </c>
      <c r="F267" s="13" t="s">
        <v>705</v>
      </c>
      <c r="G267" s="13" t="s">
        <v>66</v>
      </c>
      <c r="H267" s="13" t="s">
        <v>44</v>
      </c>
      <c r="I267" s="21" t="str">
        <f t="shared" si="22"/>
        <v>Road Runners</v>
      </c>
    </row>
    <row r="268" spans="1:9" ht="13.8" customHeight="1">
      <c r="A268" s="13" t="s">
        <v>5</v>
      </c>
      <c r="B268" s="13" t="s">
        <v>1256</v>
      </c>
      <c r="C268" s="13" t="s">
        <v>5</v>
      </c>
      <c r="D268" s="13" t="s">
        <v>983</v>
      </c>
      <c r="E268" s="13" t="s">
        <v>1257</v>
      </c>
      <c r="F268" s="13" t="s">
        <v>1258</v>
      </c>
      <c r="G268" s="13" t="s">
        <v>66</v>
      </c>
      <c r="H268" s="13" t="s">
        <v>44</v>
      </c>
      <c r="I268" s="21" t="str">
        <f t="shared" si="22"/>
        <v>Road Runners</v>
      </c>
    </row>
    <row r="269" spans="1:9" ht="13.8" customHeight="1">
      <c r="A269" s="13" t="s">
        <v>5</v>
      </c>
      <c r="B269" s="13" t="s">
        <v>1259</v>
      </c>
      <c r="C269" s="13" t="s">
        <v>5</v>
      </c>
      <c r="D269" s="13" t="s">
        <v>983</v>
      </c>
      <c r="E269" s="13" t="s">
        <v>1260</v>
      </c>
      <c r="F269" s="13" t="s">
        <v>1261</v>
      </c>
      <c r="G269" s="13" t="s">
        <v>44</v>
      </c>
      <c r="H269" s="13" t="s">
        <v>66</v>
      </c>
      <c r="I269" s="21" t="str">
        <f t="shared" si="22"/>
        <v>Road Runners</v>
      </c>
    </row>
    <row r="270" spans="1:9" ht="13.8" customHeight="1">
      <c r="A270" s="13" t="s">
        <v>5</v>
      </c>
      <c r="B270" s="13" t="s">
        <v>1262</v>
      </c>
      <c r="C270" s="13" t="s">
        <v>5</v>
      </c>
      <c r="D270" s="13" t="s">
        <v>1263</v>
      </c>
      <c r="E270" s="13" t="s">
        <v>1264</v>
      </c>
      <c r="F270" s="13" t="s">
        <v>1265</v>
      </c>
      <c r="G270" s="13" t="s">
        <v>43</v>
      </c>
      <c r="H270" s="13" t="s">
        <v>44</v>
      </c>
      <c r="I270" s="21" t="str">
        <f t="shared" si="22"/>
        <v>Road Runners</v>
      </c>
    </row>
    <row r="271" spans="1:9" ht="13.8" customHeight="1">
      <c r="A271" s="13" t="s">
        <v>5</v>
      </c>
      <c r="B271" s="13" t="s">
        <v>1266</v>
      </c>
      <c r="C271" s="13" t="s">
        <v>5</v>
      </c>
      <c r="D271" s="13" t="s">
        <v>1011</v>
      </c>
      <c r="E271" s="13" t="s">
        <v>1267</v>
      </c>
      <c r="F271" s="13" t="s">
        <v>1268</v>
      </c>
      <c r="G271" s="13" t="s">
        <v>73</v>
      </c>
      <c r="H271" s="13" t="s">
        <v>49</v>
      </c>
      <c r="I271" s="21" t="str">
        <f t="shared" si="22"/>
        <v>Road Runners</v>
      </c>
    </row>
    <row r="272" spans="1:9" ht="13.8" customHeight="1">
      <c r="A272" s="13" t="s">
        <v>5</v>
      </c>
      <c r="B272" s="13" t="s">
        <v>1269</v>
      </c>
      <c r="C272" s="13" t="s">
        <v>5</v>
      </c>
      <c r="D272" s="13" t="s">
        <v>1263</v>
      </c>
      <c r="E272" s="13" t="s">
        <v>1270</v>
      </c>
      <c r="F272" s="13" t="s">
        <v>1271</v>
      </c>
      <c r="G272" s="13" t="s">
        <v>49</v>
      </c>
      <c r="H272" s="13" t="s">
        <v>43</v>
      </c>
      <c r="I272" s="21" t="str">
        <f t="shared" si="22"/>
        <v>Road Runners</v>
      </c>
    </row>
    <row r="273" spans="1:9" ht="13.8" customHeight="1">
      <c r="A273" s="13" t="s">
        <v>5</v>
      </c>
      <c r="B273" s="13" t="s">
        <v>1272</v>
      </c>
      <c r="C273" s="13" t="s">
        <v>5</v>
      </c>
      <c r="D273" s="13" t="s">
        <v>1273</v>
      </c>
      <c r="E273" s="13" t="s">
        <v>1274</v>
      </c>
      <c r="F273" s="13" t="s">
        <v>1275</v>
      </c>
      <c r="G273" s="13" t="s">
        <v>49</v>
      </c>
      <c r="H273" s="13" t="s">
        <v>44</v>
      </c>
      <c r="I273" s="21" t="str">
        <f t="shared" si="22"/>
        <v>Road Runners</v>
      </c>
    </row>
    <row r="274" spans="1:9" ht="13.8" customHeight="1">
      <c r="A274" s="13" t="s">
        <v>5</v>
      </c>
      <c r="B274" s="13" t="s">
        <v>1088</v>
      </c>
      <c r="C274" s="13" t="s">
        <v>5</v>
      </c>
      <c r="D274" s="13" t="s">
        <v>1089</v>
      </c>
      <c r="E274" s="13" t="s">
        <v>1090</v>
      </c>
      <c r="F274" s="13" t="s">
        <v>1091</v>
      </c>
      <c r="G274" s="13" t="s">
        <v>44</v>
      </c>
      <c r="H274" s="13" t="s">
        <v>73</v>
      </c>
      <c r="I274" s="21" t="str">
        <f t="shared" ref="I274:I284" si="23">HYPERLINK("#'10C'!A186","Rockets")</f>
        <v>Rockets</v>
      </c>
    </row>
    <row r="275" spans="1:9" ht="13.8" customHeight="1">
      <c r="A275" s="13" t="s">
        <v>5</v>
      </c>
      <c r="B275" s="13" t="s">
        <v>1092</v>
      </c>
      <c r="C275" s="13" t="s">
        <v>5</v>
      </c>
      <c r="D275" s="13" t="s">
        <v>1093</v>
      </c>
      <c r="E275" s="13" t="s">
        <v>1094</v>
      </c>
      <c r="F275" s="13" t="s">
        <v>1095</v>
      </c>
      <c r="G275" s="13" t="s">
        <v>49</v>
      </c>
      <c r="H275" s="13" t="s">
        <v>73</v>
      </c>
      <c r="I275" s="21" t="str">
        <f t="shared" si="23"/>
        <v>Rockets</v>
      </c>
    </row>
    <row r="276" spans="1:9" ht="13.8" customHeight="1">
      <c r="A276" s="13" t="s">
        <v>5</v>
      </c>
      <c r="B276" s="13" t="s">
        <v>1096</v>
      </c>
      <c r="C276" s="13" t="s">
        <v>5</v>
      </c>
      <c r="D276" s="13" t="s">
        <v>1097</v>
      </c>
      <c r="E276" s="13" t="s">
        <v>1098</v>
      </c>
      <c r="F276" s="13" t="s">
        <v>1099</v>
      </c>
      <c r="G276" s="13" t="s">
        <v>49</v>
      </c>
      <c r="H276" s="13" t="s">
        <v>44</v>
      </c>
      <c r="I276" s="21" t="str">
        <f t="shared" si="23"/>
        <v>Rockets</v>
      </c>
    </row>
    <row r="277" spans="1:9" ht="13.8" customHeight="1">
      <c r="A277" s="13" t="s">
        <v>5</v>
      </c>
      <c r="B277" s="13" t="s">
        <v>1100</v>
      </c>
      <c r="C277" s="13" t="s">
        <v>5</v>
      </c>
      <c r="D277" s="13" t="s">
        <v>744</v>
      </c>
      <c r="E277" s="13" t="s">
        <v>1101</v>
      </c>
      <c r="F277" s="13" t="s">
        <v>1102</v>
      </c>
      <c r="G277" s="13" t="s">
        <v>49</v>
      </c>
      <c r="H277" s="13" t="s">
        <v>73</v>
      </c>
      <c r="I277" s="21" t="str">
        <f t="shared" si="23"/>
        <v>Rockets</v>
      </c>
    </row>
    <row r="278" spans="1:9" ht="13.8" customHeight="1">
      <c r="A278" s="13" t="s">
        <v>5</v>
      </c>
      <c r="B278" s="13" t="s">
        <v>1103</v>
      </c>
      <c r="C278" s="13" t="s">
        <v>5</v>
      </c>
      <c r="D278" s="13" t="s">
        <v>744</v>
      </c>
      <c r="E278" s="13" t="s">
        <v>1104</v>
      </c>
      <c r="F278" s="13" t="s">
        <v>1105</v>
      </c>
      <c r="G278" s="13" t="s">
        <v>66</v>
      </c>
      <c r="H278" s="13" t="s">
        <v>43</v>
      </c>
      <c r="I278" s="21" t="str">
        <f t="shared" si="23"/>
        <v>Rockets</v>
      </c>
    </row>
    <row r="279" spans="1:9" ht="13.8" customHeight="1">
      <c r="A279" s="13" t="s">
        <v>5</v>
      </c>
      <c r="B279" s="13" t="s">
        <v>1106</v>
      </c>
      <c r="C279" s="13" t="s">
        <v>5</v>
      </c>
      <c r="D279" s="13" t="s">
        <v>1107</v>
      </c>
      <c r="E279" s="13" t="s">
        <v>1108</v>
      </c>
      <c r="F279" s="13" t="s">
        <v>1109</v>
      </c>
      <c r="G279" s="13" t="s">
        <v>44</v>
      </c>
      <c r="H279" s="13" t="s">
        <v>66</v>
      </c>
      <c r="I279" s="21" t="str">
        <f t="shared" si="23"/>
        <v>Rockets</v>
      </c>
    </row>
    <row r="280" spans="1:9" ht="13.8" customHeight="1">
      <c r="A280" s="13" t="s">
        <v>5</v>
      </c>
      <c r="B280" s="13" t="s">
        <v>1110</v>
      </c>
      <c r="C280" s="13" t="s">
        <v>5</v>
      </c>
      <c r="D280" s="13" t="s">
        <v>1107</v>
      </c>
      <c r="E280" s="13" t="s">
        <v>1111</v>
      </c>
      <c r="F280" s="13" t="s">
        <v>1112</v>
      </c>
      <c r="G280" s="13" t="s">
        <v>66</v>
      </c>
      <c r="H280" s="13" t="s">
        <v>44</v>
      </c>
      <c r="I280" s="21" t="str">
        <f t="shared" si="23"/>
        <v>Rockets</v>
      </c>
    </row>
    <row r="281" spans="1:9" ht="13.8" customHeight="1">
      <c r="A281" s="13" t="s">
        <v>5</v>
      </c>
      <c r="B281" s="13" t="s">
        <v>1113</v>
      </c>
      <c r="C281" s="13" t="s">
        <v>5</v>
      </c>
      <c r="D281" s="13" t="s">
        <v>1093</v>
      </c>
      <c r="E281" s="13" t="s">
        <v>1114</v>
      </c>
      <c r="F281" s="13" t="s">
        <v>1115</v>
      </c>
      <c r="G281" s="13" t="s">
        <v>44</v>
      </c>
      <c r="H281" s="13" t="s">
        <v>49</v>
      </c>
      <c r="I281" s="21" t="str">
        <f t="shared" si="23"/>
        <v>Rockets</v>
      </c>
    </row>
    <row r="282" spans="1:9" ht="13.8" customHeight="1">
      <c r="A282" s="13" t="s">
        <v>5</v>
      </c>
      <c r="B282" s="13" t="s">
        <v>1116</v>
      </c>
      <c r="C282" s="13" t="s">
        <v>5</v>
      </c>
      <c r="D282" s="13" t="s">
        <v>512</v>
      </c>
      <c r="E282" s="13" t="s">
        <v>1117</v>
      </c>
      <c r="F282" s="13" t="s">
        <v>1118</v>
      </c>
      <c r="G282" s="13" t="s">
        <v>49</v>
      </c>
      <c r="H282" s="13" t="s">
        <v>44</v>
      </c>
      <c r="I282" s="21" t="str">
        <f t="shared" si="23"/>
        <v>Rockets</v>
      </c>
    </row>
    <row r="283" spans="1:9" ht="13.8" customHeight="1">
      <c r="A283" s="13" t="s">
        <v>5</v>
      </c>
      <c r="B283" s="13" t="s">
        <v>1119</v>
      </c>
      <c r="C283" s="13" t="s">
        <v>5</v>
      </c>
      <c r="D283" s="13" t="s">
        <v>1107</v>
      </c>
      <c r="E283" s="13" t="s">
        <v>1120</v>
      </c>
      <c r="F283" s="13" t="s">
        <v>1121</v>
      </c>
      <c r="G283" s="13" t="s">
        <v>66</v>
      </c>
      <c r="H283" s="13" t="s">
        <v>44</v>
      </c>
      <c r="I283" s="21" t="str">
        <f t="shared" si="23"/>
        <v>Rockets</v>
      </c>
    </row>
    <row r="284" spans="1:9" ht="13.8" customHeight="1">
      <c r="A284" s="13" t="s">
        <v>5</v>
      </c>
      <c r="B284" s="13" t="s">
        <v>1122</v>
      </c>
      <c r="C284" s="13" t="s">
        <v>5</v>
      </c>
      <c r="D284" s="13" t="s">
        <v>1089</v>
      </c>
      <c r="E284" s="13" t="s">
        <v>1090</v>
      </c>
      <c r="F284" s="13" t="s">
        <v>1091</v>
      </c>
      <c r="G284" s="13" t="s">
        <v>49</v>
      </c>
      <c r="H284" s="13" t="s">
        <v>44</v>
      </c>
      <c r="I284" s="21" t="str">
        <f t="shared" si="23"/>
        <v>Rockets</v>
      </c>
    </row>
    <row r="285" spans="1:9" ht="13.8" customHeight="1">
      <c r="A285" s="13" t="s">
        <v>5</v>
      </c>
      <c r="B285" s="13" t="s">
        <v>860</v>
      </c>
      <c r="C285" s="13" t="s">
        <v>5</v>
      </c>
      <c r="D285" s="13" t="s">
        <v>861</v>
      </c>
      <c r="E285" s="13" t="s">
        <v>862</v>
      </c>
      <c r="F285" s="13" t="s">
        <v>863</v>
      </c>
      <c r="G285" s="13" t="s">
        <v>66</v>
      </c>
      <c r="H285" s="13" t="s">
        <v>44</v>
      </c>
      <c r="I285" s="21" t="str">
        <f t="shared" ref="I285:I295" si="24">HYPERLINK("#'10C'!A92","Speed")</f>
        <v>Speed</v>
      </c>
    </row>
    <row r="286" spans="1:9" ht="13.8" customHeight="1">
      <c r="A286" s="13" t="s">
        <v>5</v>
      </c>
      <c r="B286" s="13" t="s">
        <v>864</v>
      </c>
      <c r="C286" s="13" t="s">
        <v>5</v>
      </c>
      <c r="D286" s="13" t="s">
        <v>646</v>
      </c>
      <c r="E286" s="13" t="s">
        <v>865</v>
      </c>
      <c r="F286" s="13" t="s">
        <v>866</v>
      </c>
      <c r="G286" s="13" t="s">
        <v>43</v>
      </c>
      <c r="H286" s="13" t="s">
        <v>44</v>
      </c>
      <c r="I286" s="21" t="str">
        <f t="shared" si="24"/>
        <v>Speed</v>
      </c>
    </row>
    <row r="287" spans="1:9" ht="13.8" customHeight="1">
      <c r="A287" s="13" t="s">
        <v>5</v>
      </c>
      <c r="B287" s="13" t="s">
        <v>867</v>
      </c>
      <c r="C287" s="13" t="s">
        <v>5</v>
      </c>
      <c r="D287" s="13" t="s">
        <v>868</v>
      </c>
      <c r="E287" s="13" t="s">
        <v>869</v>
      </c>
      <c r="F287" s="13" t="s">
        <v>870</v>
      </c>
      <c r="G287" s="13" t="s">
        <v>49</v>
      </c>
      <c r="H287" s="13" t="s">
        <v>44</v>
      </c>
      <c r="I287" s="21" t="str">
        <f t="shared" si="24"/>
        <v>Speed</v>
      </c>
    </row>
    <row r="288" spans="1:9" ht="13.8" customHeight="1">
      <c r="A288" s="13" t="s">
        <v>5</v>
      </c>
      <c r="B288" s="13" t="s">
        <v>871</v>
      </c>
      <c r="C288" s="13" t="s">
        <v>5</v>
      </c>
      <c r="D288" s="13" t="s">
        <v>646</v>
      </c>
      <c r="E288" s="13" t="s">
        <v>872</v>
      </c>
      <c r="F288" s="13" t="s">
        <v>873</v>
      </c>
      <c r="G288" s="13" t="s">
        <v>49</v>
      </c>
      <c r="H288" s="13" t="s">
        <v>44</v>
      </c>
      <c r="I288" s="21" t="str">
        <f t="shared" si="24"/>
        <v>Speed</v>
      </c>
    </row>
    <row r="289" spans="1:9" ht="13.8" customHeight="1">
      <c r="A289" s="13" t="s">
        <v>5</v>
      </c>
      <c r="B289" s="13" t="s">
        <v>874</v>
      </c>
      <c r="C289" s="13" t="s">
        <v>5</v>
      </c>
      <c r="D289" s="13" t="s">
        <v>861</v>
      </c>
      <c r="E289" s="13" t="s">
        <v>875</v>
      </c>
      <c r="F289" s="13" t="s">
        <v>876</v>
      </c>
      <c r="G289" s="13" t="s">
        <v>44</v>
      </c>
      <c r="H289" s="13" t="s">
        <v>66</v>
      </c>
      <c r="I289" s="21" t="str">
        <f t="shared" si="24"/>
        <v>Speed</v>
      </c>
    </row>
    <row r="290" spans="1:9" ht="13.8" customHeight="1">
      <c r="A290" s="13" t="s">
        <v>5</v>
      </c>
      <c r="B290" s="13" t="s">
        <v>877</v>
      </c>
      <c r="C290" s="13" t="s">
        <v>5</v>
      </c>
      <c r="D290" s="13" t="s">
        <v>868</v>
      </c>
      <c r="E290" s="13" t="s">
        <v>878</v>
      </c>
      <c r="F290" s="13" t="s">
        <v>879</v>
      </c>
      <c r="G290" s="13" t="s">
        <v>49</v>
      </c>
      <c r="H290" s="13" t="s">
        <v>44</v>
      </c>
      <c r="I290" s="21" t="str">
        <f t="shared" si="24"/>
        <v>Speed</v>
      </c>
    </row>
    <row r="291" spans="1:9" ht="13.8" customHeight="1">
      <c r="A291" s="13" t="s">
        <v>5</v>
      </c>
      <c r="B291" s="13" t="s">
        <v>880</v>
      </c>
      <c r="C291" s="13" t="s">
        <v>5</v>
      </c>
      <c r="D291" s="13" t="s">
        <v>861</v>
      </c>
      <c r="E291" s="13" t="s">
        <v>881</v>
      </c>
      <c r="F291" s="13" t="s">
        <v>882</v>
      </c>
      <c r="G291" s="13" t="s">
        <v>49</v>
      </c>
      <c r="H291" s="13" t="s">
        <v>44</v>
      </c>
      <c r="I291" s="21" t="str">
        <f t="shared" si="24"/>
        <v>Speed</v>
      </c>
    </row>
    <row r="292" spans="1:9" ht="13.8" customHeight="1">
      <c r="A292" s="13" t="s">
        <v>5</v>
      </c>
      <c r="B292" s="13" t="s">
        <v>883</v>
      </c>
      <c r="C292" s="13" t="s">
        <v>5</v>
      </c>
      <c r="D292" s="13" t="s">
        <v>884</v>
      </c>
      <c r="E292" s="13" t="s">
        <v>885</v>
      </c>
      <c r="F292" s="13" t="s">
        <v>886</v>
      </c>
      <c r="G292" s="13" t="s">
        <v>44</v>
      </c>
      <c r="H292" s="13" t="s">
        <v>66</v>
      </c>
      <c r="I292" s="21" t="str">
        <f t="shared" si="24"/>
        <v>Speed</v>
      </c>
    </row>
    <row r="293" spans="1:9" ht="13.8" customHeight="1">
      <c r="A293" s="13" t="s">
        <v>5</v>
      </c>
      <c r="B293" s="13" t="s">
        <v>887</v>
      </c>
      <c r="C293" s="13" t="s">
        <v>5</v>
      </c>
      <c r="D293" s="13" t="s">
        <v>884</v>
      </c>
      <c r="E293" s="13" t="s">
        <v>888</v>
      </c>
      <c r="F293" s="13" t="s">
        <v>889</v>
      </c>
      <c r="G293" s="13" t="s">
        <v>49</v>
      </c>
      <c r="H293" s="13" t="s">
        <v>66</v>
      </c>
      <c r="I293" s="21" t="str">
        <f t="shared" si="24"/>
        <v>Speed</v>
      </c>
    </row>
    <row r="294" spans="1:9" ht="13.8" customHeight="1">
      <c r="A294" s="13" t="s">
        <v>5</v>
      </c>
      <c r="B294" s="13" t="s">
        <v>890</v>
      </c>
      <c r="C294" s="13" t="s">
        <v>5</v>
      </c>
      <c r="D294" s="13" t="s">
        <v>868</v>
      </c>
      <c r="E294" s="13" t="s">
        <v>891</v>
      </c>
      <c r="F294" s="13" t="s">
        <v>892</v>
      </c>
      <c r="G294" s="13" t="s">
        <v>44</v>
      </c>
      <c r="H294" s="13" t="s">
        <v>43</v>
      </c>
      <c r="I294" s="21" t="str">
        <f t="shared" si="24"/>
        <v>Speed</v>
      </c>
    </row>
    <row r="295" spans="1:9" ht="13.8" customHeight="1">
      <c r="A295" s="13" t="s">
        <v>5</v>
      </c>
      <c r="B295" s="13" t="s">
        <v>893</v>
      </c>
      <c r="C295" s="13" t="s">
        <v>5</v>
      </c>
      <c r="D295" s="13" t="s">
        <v>646</v>
      </c>
      <c r="E295" s="13" t="s">
        <v>894</v>
      </c>
      <c r="F295" s="13" t="s">
        <v>895</v>
      </c>
      <c r="G295" s="13" t="s">
        <v>44</v>
      </c>
      <c r="H295" s="13" t="s">
        <v>43</v>
      </c>
      <c r="I295" s="21" t="str">
        <f t="shared" si="24"/>
        <v>Speed</v>
      </c>
    </row>
    <row r="296" spans="1:9" ht="13.8" customHeight="1">
      <c r="A296" s="13" t="s">
        <v>5</v>
      </c>
      <c r="B296" s="13" t="s">
        <v>902</v>
      </c>
      <c r="C296" s="13" t="s">
        <v>5</v>
      </c>
      <c r="D296" s="13" t="s">
        <v>692</v>
      </c>
      <c r="E296" s="13" t="s">
        <v>903</v>
      </c>
      <c r="F296" s="13" t="s">
        <v>904</v>
      </c>
      <c r="G296" s="13" t="s">
        <v>66</v>
      </c>
      <c r="H296" s="13" t="s">
        <v>44</v>
      </c>
      <c r="I296" s="21" t="str">
        <f t="shared" ref="I296:I306" si="25">HYPERLINK("#'10C'!A107","Swifties")</f>
        <v>Swifties</v>
      </c>
    </row>
    <row r="297" spans="1:9" ht="13.8" customHeight="1">
      <c r="A297" s="13" t="s">
        <v>5</v>
      </c>
      <c r="B297" s="13" t="s">
        <v>905</v>
      </c>
      <c r="C297" s="13" t="s">
        <v>5</v>
      </c>
      <c r="D297" s="13" t="s">
        <v>744</v>
      </c>
      <c r="E297" s="13" t="s">
        <v>906</v>
      </c>
      <c r="F297" s="13" t="s">
        <v>907</v>
      </c>
      <c r="G297" s="13" t="s">
        <v>49</v>
      </c>
      <c r="H297" s="13" t="s">
        <v>44</v>
      </c>
      <c r="I297" s="21" t="str">
        <f t="shared" si="25"/>
        <v>Swifties</v>
      </c>
    </row>
    <row r="298" spans="1:9" ht="13.8" customHeight="1">
      <c r="A298" s="13" t="s">
        <v>5</v>
      </c>
      <c r="B298" s="13" t="s">
        <v>908</v>
      </c>
      <c r="C298" s="13" t="s">
        <v>5</v>
      </c>
      <c r="D298" s="13" t="s">
        <v>868</v>
      </c>
      <c r="E298" s="13" t="s">
        <v>909</v>
      </c>
      <c r="F298" s="13" t="s">
        <v>910</v>
      </c>
      <c r="G298" s="13" t="s">
        <v>44</v>
      </c>
      <c r="H298" s="13" t="s">
        <v>49</v>
      </c>
      <c r="I298" s="21" t="str">
        <f t="shared" si="25"/>
        <v>Swifties</v>
      </c>
    </row>
    <row r="299" spans="1:9" ht="13.8" customHeight="1">
      <c r="A299" s="13" t="s">
        <v>5</v>
      </c>
      <c r="B299" s="13" t="s">
        <v>911</v>
      </c>
      <c r="C299" s="13" t="s">
        <v>5</v>
      </c>
      <c r="D299" s="13" t="s">
        <v>912</v>
      </c>
      <c r="E299" s="13" t="s">
        <v>913</v>
      </c>
      <c r="F299" s="13" t="s">
        <v>914</v>
      </c>
      <c r="G299" s="13" t="s">
        <v>44</v>
      </c>
      <c r="H299" s="13" t="s">
        <v>73</v>
      </c>
      <c r="I299" s="21" t="str">
        <f t="shared" si="25"/>
        <v>Swifties</v>
      </c>
    </row>
    <row r="300" spans="1:9" ht="13.8" customHeight="1">
      <c r="A300" s="13" t="s">
        <v>5</v>
      </c>
      <c r="B300" s="13" t="s">
        <v>915</v>
      </c>
      <c r="C300" s="13" t="s">
        <v>5</v>
      </c>
      <c r="D300" s="13" t="s">
        <v>916</v>
      </c>
      <c r="E300" s="13" t="s">
        <v>917</v>
      </c>
      <c r="F300" s="13" t="s">
        <v>918</v>
      </c>
      <c r="G300" s="13" t="s">
        <v>66</v>
      </c>
      <c r="H300" s="13" t="s">
        <v>43</v>
      </c>
      <c r="I300" s="21" t="str">
        <f t="shared" si="25"/>
        <v>Swifties</v>
      </c>
    </row>
    <row r="301" spans="1:9" ht="13.8" customHeight="1">
      <c r="A301" s="13" t="s">
        <v>5</v>
      </c>
      <c r="B301" s="13" t="s">
        <v>919</v>
      </c>
      <c r="C301" s="13" t="s">
        <v>5</v>
      </c>
      <c r="D301" s="13" t="s">
        <v>916</v>
      </c>
      <c r="E301" s="13" t="s">
        <v>920</v>
      </c>
      <c r="F301" s="13" t="s">
        <v>921</v>
      </c>
      <c r="G301" s="13" t="s">
        <v>49</v>
      </c>
      <c r="H301" s="13" t="s">
        <v>44</v>
      </c>
      <c r="I301" s="21" t="str">
        <f t="shared" si="25"/>
        <v>Swifties</v>
      </c>
    </row>
    <row r="302" spans="1:9" ht="13.8" customHeight="1">
      <c r="A302" s="13" t="s">
        <v>5</v>
      </c>
      <c r="B302" s="13" t="s">
        <v>922</v>
      </c>
      <c r="C302" s="13" t="s">
        <v>5</v>
      </c>
      <c r="D302" s="13" t="s">
        <v>744</v>
      </c>
      <c r="E302" s="13" t="s">
        <v>923</v>
      </c>
      <c r="F302" s="13" t="s">
        <v>924</v>
      </c>
      <c r="G302" s="13" t="s">
        <v>44</v>
      </c>
      <c r="H302" s="13" t="s">
        <v>49</v>
      </c>
      <c r="I302" s="21" t="str">
        <f t="shared" si="25"/>
        <v>Swifties</v>
      </c>
    </row>
    <row r="303" spans="1:9" ht="13.8" customHeight="1">
      <c r="A303" s="13" t="s">
        <v>5</v>
      </c>
      <c r="B303" s="13" t="s">
        <v>925</v>
      </c>
      <c r="C303" s="13" t="s">
        <v>5</v>
      </c>
      <c r="D303" s="13" t="s">
        <v>868</v>
      </c>
      <c r="E303" s="13" t="s">
        <v>926</v>
      </c>
      <c r="F303" s="13" t="s">
        <v>927</v>
      </c>
      <c r="G303" s="13" t="s">
        <v>44</v>
      </c>
      <c r="H303" s="13" t="s">
        <v>43</v>
      </c>
      <c r="I303" s="21" t="str">
        <f t="shared" si="25"/>
        <v>Swifties</v>
      </c>
    </row>
    <row r="304" spans="1:9" ht="13.8" customHeight="1">
      <c r="A304" s="13" t="s">
        <v>5</v>
      </c>
      <c r="B304" s="13" t="s">
        <v>928</v>
      </c>
      <c r="C304" s="13" t="s">
        <v>5</v>
      </c>
      <c r="D304" s="13" t="s">
        <v>650</v>
      </c>
      <c r="E304" s="13" t="s">
        <v>929</v>
      </c>
      <c r="F304" s="13" t="s">
        <v>930</v>
      </c>
      <c r="G304" s="13" t="s">
        <v>43</v>
      </c>
      <c r="H304" s="13" t="s">
        <v>44</v>
      </c>
      <c r="I304" s="21" t="str">
        <f t="shared" si="25"/>
        <v>Swifties</v>
      </c>
    </row>
    <row r="305" spans="1:9" ht="13.8" customHeight="1">
      <c r="A305" s="13" t="s">
        <v>5</v>
      </c>
      <c r="B305" s="13" t="s">
        <v>931</v>
      </c>
      <c r="C305" s="13" t="s">
        <v>5</v>
      </c>
      <c r="D305" s="13" t="s">
        <v>868</v>
      </c>
      <c r="E305" s="13" t="s">
        <v>932</v>
      </c>
      <c r="F305" s="13" t="s">
        <v>933</v>
      </c>
      <c r="G305" s="13" t="s">
        <v>66</v>
      </c>
      <c r="H305" s="13" t="s">
        <v>73</v>
      </c>
      <c r="I305" s="21" t="str">
        <f t="shared" si="25"/>
        <v>Swifties</v>
      </c>
    </row>
    <row r="306" spans="1:9" ht="13.8" customHeight="1">
      <c r="A306" s="13" t="s">
        <v>5</v>
      </c>
      <c r="B306" s="13" t="s">
        <v>934</v>
      </c>
      <c r="C306" s="13" t="s">
        <v>5</v>
      </c>
      <c r="D306" s="13" t="s">
        <v>912</v>
      </c>
      <c r="E306" s="13" t="s">
        <v>935</v>
      </c>
      <c r="F306" s="13" t="s">
        <v>936</v>
      </c>
      <c r="G306" s="13" t="s">
        <v>44</v>
      </c>
      <c r="H306" s="13" t="s">
        <v>49</v>
      </c>
      <c r="I306" s="21" t="str">
        <f t="shared" si="25"/>
        <v>Swifties</v>
      </c>
    </row>
    <row r="307" spans="1:9" ht="13.8" customHeight="1">
      <c r="A307" s="13" t="s">
        <v>5</v>
      </c>
      <c r="B307" s="13" t="s">
        <v>978</v>
      </c>
      <c r="C307" s="13" t="s">
        <v>5</v>
      </c>
      <c r="D307" s="13" t="s">
        <v>979</v>
      </c>
      <c r="E307" s="13" t="s">
        <v>980</v>
      </c>
      <c r="F307" s="13" t="s">
        <v>981</v>
      </c>
      <c r="G307" s="13" t="s">
        <v>49</v>
      </c>
      <c r="H307" s="13" t="s">
        <v>44</v>
      </c>
      <c r="I307" s="21" t="str">
        <f t="shared" ref="I307:I317" si="26">HYPERLINK("#'10C'!A139","Talladega Nights")</f>
        <v>Talladega Nights</v>
      </c>
    </row>
    <row r="308" spans="1:9" ht="13.8" customHeight="1">
      <c r="A308" s="13" t="s">
        <v>5</v>
      </c>
      <c r="B308" s="13" t="s">
        <v>982</v>
      </c>
      <c r="C308" s="13" t="s">
        <v>5</v>
      </c>
      <c r="D308" s="13" t="s">
        <v>983</v>
      </c>
      <c r="E308" s="13" t="s">
        <v>984</v>
      </c>
      <c r="F308" s="13" t="s">
        <v>985</v>
      </c>
      <c r="G308" s="13" t="s">
        <v>43</v>
      </c>
      <c r="H308" s="13" t="s">
        <v>44</v>
      </c>
      <c r="I308" s="21" t="str">
        <f t="shared" si="26"/>
        <v>Talladega Nights</v>
      </c>
    </row>
    <row r="309" spans="1:9" ht="13.8" customHeight="1">
      <c r="A309" s="13" t="s">
        <v>5</v>
      </c>
      <c r="B309" s="13" t="s">
        <v>986</v>
      </c>
      <c r="C309" s="13" t="s">
        <v>5</v>
      </c>
      <c r="D309" s="13" t="s">
        <v>987</v>
      </c>
      <c r="E309" s="13" t="s">
        <v>988</v>
      </c>
      <c r="F309" s="13" t="s">
        <v>989</v>
      </c>
      <c r="G309" s="13" t="s">
        <v>49</v>
      </c>
      <c r="H309" s="13" t="s">
        <v>44</v>
      </c>
      <c r="I309" s="21" t="str">
        <f t="shared" si="26"/>
        <v>Talladega Nights</v>
      </c>
    </row>
    <row r="310" spans="1:9" ht="13.8" customHeight="1">
      <c r="A310" s="13" t="s">
        <v>5</v>
      </c>
      <c r="B310" s="13" t="s">
        <v>990</v>
      </c>
      <c r="C310" s="13" t="s">
        <v>5</v>
      </c>
      <c r="D310" s="13" t="s">
        <v>991</v>
      </c>
      <c r="E310" s="13" t="s">
        <v>992</v>
      </c>
      <c r="F310" s="13" t="s">
        <v>993</v>
      </c>
      <c r="G310" s="13" t="s">
        <v>73</v>
      </c>
      <c r="H310" s="13" t="s">
        <v>49</v>
      </c>
      <c r="I310" s="21" t="str">
        <f t="shared" si="26"/>
        <v>Talladega Nights</v>
      </c>
    </row>
    <row r="311" spans="1:9" ht="13.8" customHeight="1">
      <c r="A311" s="13" t="s">
        <v>5</v>
      </c>
      <c r="B311" s="13" t="s">
        <v>994</v>
      </c>
      <c r="C311" s="13" t="s">
        <v>5</v>
      </c>
      <c r="D311" s="13" t="s">
        <v>563</v>
      </c>
      <c r="E311" s="13" t="s">
        <v>995</v>
      </c>
      <c r="F311" s="13" t="s">
        <v>996</v>
      </c>
      <c r="G311" s="13" t="s">
        <v>49</v>
      </c>
      <c r="H311" s="13" t="s">
        <v>44</v>
      </c>
      <c r="I311" s="21" t="str">
        <f t="shared" si="26"/>
        <v>Talladega Nights</v>
      </c>
    </row>
    <row r="312" spans="1:9" ht="13.8" customHeight="1">
      <c r="A312" s="13" t="s">
        <v>5</v>
      </c>
      <c r="B312" s="13" t="s">
        <v>997</v>
      </c>
      <c r="C312" s="13" t="s">
        <v>5</v>
      </c>
      <c r="D312" s="13" t="s">
        <v>983</v>
      </c>
      <c r="E312" s="13" t="s">
        <v>998</v>
      </c>
      <c r="F312" s="13" t="s">
        <v>999</v>
      </c>
      <c r="G312" s="13" t="s">
        <v>44</v>
      </c>
      <c r="H312" s="13" t="s">
        <v>73</v>
      </c>
      <c r="I312" s="21" t="str">
        <f t="shared" si="26"/>
        <v>Talladega Nights</v>
      </c>
    </row>
    <row r="313" spans="1:9" ht="13.8" customHeight="1">
      <c r="A313" s="13" t="s">
        <v>5</v>
      </c>
      <c r="B313" s="13" t="s">
        <v>1000</v>
      </c>
      <c r="C313" s="13" t="s">
        <v>5</v>
      </c>
      <c r="D313" s="13" t="s">
        <v>950</v>
      </c>
      <c r="E313" s="13" t="s">
        <v>1001</v>
      </c>
      <c r="F313" s="13" t="s">
        <v>1002</v>
      </c>
      <c r="G313" s="13" t="s">
        <v>66</v>
      </c>
      <c r="H313" s="13" t="s">
        <v>43</v>
      </c>
      <c r="I313" s="21" t="str">
        <f t="shared" si="26"/>
        <v>Talladega Nights</v>
      </c>
    </row>
    <row r="314" spans="1:9" ht="13.8" customHeight="1">
      <c r="A314" s="13" t="s">
        <v>5</v>
      </c>
      <c r="B314" s="13" t="s">
        <v>1003</v>
      </c>
      <c r="C314" s="13" t="s">
        <v>5</v>
      </c>
      <c r="D314" s="13" t="s">
        <v>987</v>
      </c>
      <c r="E314" s="13" t="s">
        <v>1004</v>
      </c>
      <c r="F314" s="13" t="s">
        <v>1005</v>
      </c>
      <c r="G314" s="13" t="s">
        <v>44</v>
      </c>
      <c r="H314" s="13" t="s">
        <v>73</v>
      </c>
      <c r="I314" s="21" t="str">
        <f t="shared" si="26"/>
        <v>Talladega Nights</v>
      </c>
    </row>
    <row r="315" spans="1:9" ht="13.8" customHeight="1">
      <c r="A315" s="13" t="s">
        <v>5</v>
      </c>
      <c r="B315" s="13" t="s">
        <v>1006</v>
      </c>
      <c r="C315" s="13" t="s">
        <v>5</v>
      </c>
      <c r="D315" s="13" t="s">
        <v>1007</v>
      </c>
      <c r="E315" s="13" t="s">
        <v>1008</v>
      </c>
      <c r="F315" s="13" t="s">
        <v>1009</v>
      </c>
      <c r="G315" s="13" t="s">
        <v>49</v>
      </c>
      <c r="H315" s="13" t="s">
        <v>73</v>
      </c>
      <c r="I315" s="21" t="str">
        <f t="shared" si="26"/>
        <v>Talladega Nights</v>
      </c>
    </row>
    <row r="316" spans="1:9" ht="13.8" customHeight="1">
      <c r="A316" s="13" t="s">
        <v>5</v>
      </c>
      <c r="B316" s="13" t="s">
        <v>1010</v>
      </c>
      <c r="C316" s="13" t="s">
        <v>5</v>
      </c>
      <c r="D316" s="13" t="s">
        <v>1011</v>
      </c>
      <c r="E316" s="13" t="s">
        <v>1012</v>
      </c>
      <c r="F316" s="13" t="s">
        <v>1013</v>
      </c>
      <c r="G316" s="13" t="s">
        <v>44</v>
      </c>
      <c r="H316" s="13" t="s">
        <v>49</v>
      </c>
      <c r="I316" s="21" t="str">
        <f t="shared" si="26"/>
        <v>Talladega Nights</v>
      </c>
    </row>
    <row r="317" spans="1:9" ht="13.8" customHeight="1">
      <c r="A317" s="13" t="s">
        <v>5</v>
      </c>
      <c r="B317" s="13" t="s">
        <v>1014</v>
      </c>
      <c r="C317" s="13" t="s">
        <v>5</v>
      </c>
      <c r="D317" s="13" t="s">
        <v>1011</v>
      </c>
      <c r="E317" s="13" t="s">
        <v>1015</v>
      </c>
      <c r="F317" s="13" t="s">
        <v>1016</v>
      </c>
      <c r="G317" s="13" t="s">
        <v>43</v>
      </c>
      <c r="H317" s="13" t="s">
        <v>66</v>
      </c>
      <c r="I317" s="21" t="str">
        <f t="shared" si="26"/>
        <v>Talladega Nights</v>
      </c>
    </row>
    <row r="318" spans="1:9" ht="13.8" customHeight="1">
      <c r="A318" s="13" t="s">
        <v>5</v>
      </c>
      <c r="B318" s="13" t="s">
        <v>1021</v>
      </c>
      <c r="C318" s="13" t="s">
        <v>5</v>
      </c>
      <c r="D318" s="13" t="s">
        <v>744</v>
      </c>
      <c r="E318" s="13" t="s">
        <v>1022</v>
      </c>
      <c r="F318" s="13" t="s">
        <v>1023</v>
      </c>
      <c r="G318" s="13" t="s">
        <v>44</v>
      </c>
      <c r="H318" s="13" t="s">
        <v>43</v>
      </c>
      <c r="I318" s="21" t="str">
        <f t="shared" ref="I318:I328" si="27">HYPERLINK("#'10C'!A154","Turbo")</f>
        <v>Turbo</v>
      </c>
    </row>
    <row r="319" spans="1:9" ht="13.8" customHeight="1">
      <c r="A319" s="13" t="s">
        <v>5</v>
      </c>
      <c r="B319" s="13" t="s">
        <v>1024</v>
      </c>
      <c r="C319" s="13" t="s">
        <v>5</v>
      </c>
      <c r="D319" s="13" t="s">
        <v>249</v>
      </c>
      <c r="E319" s="13" t="s">
        <v>1025</v>
      </c>
      <c r="F319" s="13" t="s">
        <v>1026</v>
      </c>
      <c r="G319" s="13" t="s">
        <v>49</v>
      </c>
      <c r="H319" s="13" t="s">
        <v>66</v>
      </c>
      <c r="I319" s="21" t="str">
        <f t="shared" si="27"/>
        <v>Turbo</v>
      </c>
    </row>
    <row r="320" spans="1:9" ht="13.8" customHeight="1">
      <c r="A320" s="13" t="s">
        <v>5</v>
      </c>
      <c r="B320" s="13" t="s">
        <v>1027</v>
      </c>
      <c r="C320" s="13" t="s">
        <v>5</v>
      </c>
      <c r="D320" s="13" t="s">
        <v>661</v>
      </c>
      <c r="E320" s="13" t="s">
        <v>1028</v>
      </c>
      <c r="F320" s="13"/>
      <c r="G320" s="13" t="s">
        <v>44</v>
      </c>
      <c r="H320" s="13" t="s">
        <v>49</v>
      </c>
      <c r="I320" s="21" t="str">
        <f t="shared" si="27"/>
        <v>Turbo</v>
      </c>
    </row>
    <row r="321" spans="1:9" ht="13.8" customHeight="1">
      <c r="A321" s="13" t="s">
        <v>5</v>
      </c>
      <c r="B321" s="13" t="s">
        <v>1029</v>
      </c>
      <c r="C321" s="13" t="s">
        <v>5</v>
      </c>
      <c r="D321" s="13" t="s">
        <v>1030</v>
      </c>
      <c r="E321" s="13" t="s">
        <v>1031</v>
      </c>
      <c r="F321" s="13" t="s">
        <v>1032</v>
      </c>
      <c r="G321" s="13" t="s">
        <v>49</v>
      </c>
      <c r="H321" s="13" t="s">
        <v>44</v>
      </c>
      <c r="I321" s="21" t="str">
        <f t="shared" si="27"/>
        <v>Turbo</v>
      </c>
    </row>
    <row r="322" spans="1:9" ht="13.8" customHeight="1">
      <c r="A322" s="13" t="s">
        <v>5</v>
      </c>
      <c r="B322" s="13" t="s">
        <v>1033</v>
      </c>
      <c r="C322" s="13" t="s">
        <v>5</v>
      </c>
      <c r="D322" s="13" t="s">
        <v>954</v>
      </c>
      <c r="E322" s="13" t="s">
        <v>1034</v>
      </c>
      <c r="F322" s="13" t="s">
        <v>1035</v>
      </c>
      <c r="G322" s="13" t="s">
        <v>44</v>
      </c>
      <c r="H322" s="13" t="s">
        <v>73</v>
      </c>
      <c r="I322" s="21" t="str">
        <f t="shared" si="27"/>
        <v>Turbo</v>
      </c>
    </row>
    <row r="323" spans="1:9" ht="13.8" customHeight="1">
      <c r="A323" s="13" t="s">
        <v>5</v>
      </c>
      <c r="B323" s="13" t="s">
        <v>1036</v>
      </c>
      <c r="C323" s="13" t="s">
        <v>5</v>
      </c>
      <c r="D323" s="13" t="s">
        <v>744</v>
      </c>
      <c r="E323" s="13" t="s">
        <v>1037</v>
      </c>
      <c r="F323" s="13" t="s">
        <v>1038</v>
      </c>
      <c r="G323" s="13" t="s">
        <v>44</v>
      </c>
      <c r="H323" s="13" t="s">
        <v>43</v>
      </c>
      <c r="I323" s="21" t="str">
        <f t="shared" si="27"/>
        <v>Turbo</v>
      </c>
    </row>
    <row r="324" spans="1:9" ht="13.8" customHeight="1">
      <c r="A324" s="13" t="s">
        <v>5</v>
      </c>
      <c r="B324" s="13" t="s">
        <v>1039</v>
      </c>
      <c r="C324" s="13" t="s">
        <v>5</v>
      </c>
      <c r="D324" s="13" t="s">
        <v>1040</v>
      </c>
      <c r="E324" s="13" t="s">
        <v>1041</v>
      </c>
      <c r="F324" s="13" t="s">
        <v>1042</v>
      </c>
      <c r="G324" s="13" t="s">
        <v>49</v>
      </c>
      <c r="H324" s="13" t="s">
        <v>44</v>
      </c>
      <c r="I324" s="21" t="str">
        <f t="shared" si="27"/>
        <v>Turbo</v>
      </c>
    </row>
    <row r="325" spans="1:9" ht="13.8" customHeight="1">
      <c r="A325" s="13" t="s">
        <v>5</v>
      </c>
      <c r="B325" s="13" t="s">
        <v>1043</v>
      </c>
      <c r="C325" s="13" t="s">
        <v>5</v>
      </c>
      <c r="D325" s="13" t="s">
        <v>661</v>
      </c>
      <c r="E325" s="13" t="s">
        <v>1044</v>
      </c>
      <c r="F325" s="13" t="s">
        <v>1045</v>
      </c>
      <c r="G325" s="13" t="s">
        <v>66</v>
      </c>
      <c r="H325" s="13" t="s">
        <v>44</v>
      </c>
      <c r="I325" s="21" t="str">
        <f t="shared" si="27"/>
        <v>Turbo</v>
      </c>
    </row>
    <row r="326" spans="1:9" ht="13.8" customHeight="1">
      <c r="A326" s="13" t="s">
        <v>5</v>
      </c>
      <c r="B326" s="13" t="s">
        <v>1046</v>
      </c>
      <c r="C326" s="13" t="s">
        <v>5</v>
      </c>
      <c r="D326" s="13" t="s">
        <v>1030</v>
      </c>
      <c r="E326" s="13" t="s">
        <v>1047</v>
      </c>
      <c r="F326" s="13" t="s">
        <v>1048</v>
      </c>
      <c r="G326" s="13" t="s">
        <v>49</v>
      </c>
      <c r="H326" s="13" t="s">
        <v>44</v>
      </c>
      <c r="I326" s="21" t="str">
        <f t="shared" si="27"/>
        <v>Turbo</v>
      </c>
    </row>
    <row r="327" spans="1:9" ht="13.8" customHeight="1">
      <c r="A327" s="13" t="s">
        <v>5</v>
      </c>
      <c r="B327" s="13" t="s">
        <v>1049</v>
      </c>
      <c r="C327" s="13" t="s">
        <v>5</v>
      </c>
      <c r="D327" s="13" t="s">
        <v>954</v>
      </c>
      <c r="E327" s="13" t="s">
        <v>1050</v>
      </c>
      <c r="F327" s="13" t="s">
        <v>1051</v>
      </c>
      <c r="G327" s="13" t="s">
        <v>44</v>
      </c>
      <c r="H327" s="13" t="s">
        <v>73</v>
      </c>
      <c r="I327" s="21" t="str">
        <f t="shared" si="27"/>
        <v>Turbo</v>
      </c>
    </row>
    <row r="328" spans="1:9" ht="13.8" customHeight="1">
      <c r="A328" s="13" t="s">
        <v>5</v>
      </c>
      <c r="B328" s="13" t="s">
        <v>1052</v>
      </c>
      <c r="C328" s="13" t="s">
        <v>5</v>
      </c>
      <c r="D328" s="13" t="s">
        <v>950</v>
      </c>
      <c r="E328" s="13" t="s">
        <v>951</v>
      </c>
      <c r="F328" s="13" t="s">
        <v>952</v>
      </c>
      <c r="G328" s="13" t="s">
        <v>66</v>
      </c>
      <c r="H328" s="13" t="s">
        <v>43</v>
      </c>
      <c r="I328" s="21" t="str">
        <f t="shared" si="27"/>
        <v>Turbo</v>
      </c>
    </row>
    <row r="329" spans="1:9" ht="13.8" customHeight="1">
      <c r="A329" s="13" t="s">
        <v>5</v>
      </c>
      <c r="B329" s="13" t="s">
        <v>1203</v>
      </c>
      <c r="C329" s="13" t="s">
        <v>5</v>
      </c>
      <c r="D329" s="13" t="s">
        <v>861</v>
      </c>
      <c r="E329" s="13" t="s">
        <v>1204</v>
      </c>
      <c r="F329" s="13" t="s">
        <v>1205</v>
      </c>
      <c r="G329" s="13" t="s">
        <v>44</v>
      </c>
      <c r="H329" s="13" t="s">
        <v>49</v>
      </c>
      <c r="I329" s="21" t="str">
        <f t="shared" ref="I329:I339" si="28">HYPERLINK("#'10C'!A231","Velocity")</f>
        <v>Velocity</v>
      </c>
    </row>
    <row r="330" spans="1:9" ht="13.8" customHeight="1">
      <c r="A330" s="13" t="s">
        <v>5</v>
      </c>
      <c r="B330" s="13" t="s">
        <v>1206</v>
      </c>
      <c r="C330" s="13" t="s">
        <v>5</v>
      </c>
      <c r="D330" s="13" t="s">
        <v>861</v>
      </c>
      <c r="E330" s="13" t="s">
        <v>1207</v>
      </c>
      <c r="F330" s="13" t="s">
        <v>1208</v>
      </c>
      <c r="G330" s="13" t="s">
        <v>43</v>
      </c>
      <c r="H330" s="13" t="s">
        <v>44</v>
      </c>
      <c r="I330" s="21" t="str">
        <f t="shared" si="28"/>
        <v>Velocity</v>
      </c>
    </row>
    <row r="331" spans="1:9" ht="13.8" customHeight="1">
      <c r="A331" s="13" t="s">
        <v>5</v>
      </c>
      <c r="B331" s="13" t="s">
        <v>1209</v>
      </c>
      <c r="C331" s="13" t="s">
        <v>5</v>
      </c>
      <c r="D331" s="13" t="s">
        <v>1175</v>
      </c>
      <c r="E331" s="13" t="s">
        <v>1210</v>
      </c>
      <c r="F331" s="13" t="s">
        <v>1211</v>
      </c>
      <c r="G331" s="13" t="s">
        <v>43</v>
      </c>
      <c r="H331" s="13" t="s">
        <v>44</v>
      </c>
      <c r="I331" s="21" t="str">
        <f t="shared" si="28"/>
        <v>Velocity</v>
      </c>
    </row>
    <row r="332" spans="1:9" ht="13.8" customHeight="1">
      <c r="A332" s="13" t="s">
        <v>5</v>
      </c>
      <c r="B332" s="13" t="s">
        <v>1212</v>
      </c>
      <c r="C332" s="13" t="s">
        <v>5</v>
      </c>
      <c r="D332" s="13" t="s">
        <v>828</v>
      </c>
      <c r="E332" s="13" t="s">
        <v>1213</v>
      </c>
      <c r="F332" s="13" t="s">
        <v>1214</v>
      </c>
      <c r="G332" s="13" t="s">
        <v>66</v>
      </c>
      <c r="H332" s="13" t="s">
        <v>44</v>
      </c>
      <c r="I332" s="21" t="str">
        <f t="shared" si="28"/>
        <v>Velocity</v>
      </c>
    </row>
    <row r="333" spans="1:9" ht="13.8" customHeight="1">
      <c r="A333" s="13" t="s">
        <v>5</v>
      </c>
      <c r="B333" s="13" t="s">
        <v>1215</v>
      </c>
      <c r="C333" s="13" t="s">
        <v>5</v>
      </c>
      <c r="D333" s="13" t="s">
        <v>1216</v>
      </c>
      <c r="E333" s="13" t="s">
        <v>1217</v>
      </c>
      <c r="F333" s="13" t="s">
        <v>1218</v>
      </c>
      <c r="G333" s="13" t="s">
        <v>44</v>
      </c>
      <c r="H333" s="13" t="s">
        <v>43</v>
      </c>
      <c r="I333" s="21" t="str">
        <f t="shared" si="28"/>
        <v>Velocity</v>
      </c>
    </row>
    <row r="334" spans="1:9" ht="13.8" customHeight="1">
      <c r="A334" s="13" t="s">
        <v>5</v>
      </c>
      <c r="B334" s="13" t="s">
        <v>1219</v>
      </c>
      <c r="C334" s="13" t="s">
        <v>5</v>
      </c>
      <c r="D334" s="13" t="s">
        <v>1175</v>
      </c>
      <c r="E334" s="13" t="s">
        <v>1220</v>
      </c>
      <c r="F334" s="13" t="s">
        <v>1221</v>
      </c>
      <c r="G334" s="13" t="s">
        <v>43</v>
      </c>
      <c r="H334" s="13" t="s">
        <v>66</v>
      </c>
      <c r="I334" s="21" t="str">
        <f t="shared" si="28"/>
        <v>Velocity</v>
      </c>
    </row>
    <row r="335" spans="1:9" ht="13.8" customHeight="1">
      <c r="A335" s="13" t="s">
        <v>5</v>
      </c>
      <c r="B335" s="13" t="s">
        <v>1222</v>
      </c>
      <c r="C335" s="13" t="s">
        <v>5</v>
      </c>
      <c r="D335" s="13" t="s">
        <v>828</v>
      </c>
      <c r="E335" s="13" t="s">
        <v>1223</v>
      </c>
      <c r="F335" s="13" t="s">
        <v>1224</v>
      </c>
      <c r="G335" s="13" t="s">
        <v>49</v>
      </c>
      <c r="H335" s="13" t="s">
        <v>49</v>
      </c>
      <c r="I335" s="21" t="str">
        <f t="shared" si="28"/>
        <v>Velocity</v>
      </c>
    </row>
    <row r="336" spans="1:9" ht="13.8" customHeight="1">
      <c r="A336" s="13" t="s">
        <v>5</v>
      </c>
      <c r="B336" s="13" t="s">
        <v>1225</v>
      </c>
      <c r="C336" s="13" t="s">
        <v>5</v>
      </c>
      <c r="D336" s="13" t="s">
        <v>1131</v>
      </c>
      <c r="E336" s="13" t="s">
        <v>1226</v>
      </c>
      <c r="F336" s="13" t="s">
        <v>1227</v>
      </c>
      <c r="G336" s="13" t="s">
        <v>44</v>
      </c>
      <c r="H336" s="13" t="s">
        <v>44</v>
      </c>
      <c r="I336" s="21" t="str">
        <f t="shared" si="28"/>
        <v>Velocity</v>
      </c>
    </row>
    <row r="337" spans="1:9" ht="13.8" customHeight="1">
      <c r="A337" s="13" t="s">
        <v>5</v>
      </c>
      <c r="B337" s="13" t="s">
        <v>1228</v>
      </c>
      <c r="C337" s="13" t="s">
        <v>5</v>
      </c>
      <c r="D337" s="13" t="s">
        <v>1107</v>
      </c>
      <c r="E337" s="13" t="s">
        <v>1229</v>
      </c>
      <c r="F337" s="13" t="s">
        <v>1230</v>
      </c>
      <c r="G337" s="13" t="s">
        <v>49</v>
      </c>
      <c r="H337" s="13" t="s">
        <v>44</v>
      </c>
      <c r="I337" s="21" t="str">
        <f t="shared" si="28"/>
        <v>Velocity</v>
      </c>
    </row>
    <row r="338" spans="1:9" ht="13.8" customHeight="1">
      <c r="A338" s="13" t="s">
        <v>5</v>
      </c>
      <c r="B338" s="13" t="s">
        <v>1231</v>
      </c>
      <c r="C338" s="13" t="s">
        <v>5</v>
      </c>
      <c r="D338" s="13" t="s">
        <v>740</v>
      </c>
      <c r="E338" s="13" t="s">
        <v>1232</v>
      </c>
      <c r="F338" s="13" t="s">
        <v>1233</v>
      </c>
      <c r="G338" s="13" t="s">
        <v>49</v>
      </c>
      <c r="H338" s="13" t="s">
        <v>44</v>
      </c>
      <c r="I338" s="21" t="str">
        <f t="shared" si="28"/>
        <v>Velocity</v>
      </c>
    </row>
    <row r="339" spans="1:9" ht="13.8" customHeight="1">
      <c r="A339" s="13" t="s">
        <v>5</v>
      </c>
      <c r="B339" s="13" t="s">
        <v>1234</v>
      </c>
      <c r="C339" s="13" t="s">
        <v>5</v>
      </c>
      <c r="D339" s="13" t="s">
        <v>916</v>
      </c>
      <c r="E339" s="13" t="s">
        <v>1235</v>
      </c>
      <c r="F339" s="13" t="s">
        <v>1236</v>
      </c>
      <c r="G339" s="13" t="s">
        <v>44</v>
      </c>
      <c r="H339" s="13" t="s">
        <v>73</v>
      </c>
      <c r="I339" s="21" t="str">
        <f t="shared" si="28"/>
        <v>Velocity</v>
      </c>
    </row>
    <row r="340" spans="1:9" ht="13.8" customHeight="1">
      <c r="A340" s="13" t="s">
        <v>5</v>
      </c>
      <c r="B340" s="13" t="s">
        <v>1053</v>
      </c>
      <c r="C340" s="13" t="s">
        <v>5</v>
      </c>
      <c r="D340" s="13" t="s">
        <v>987</v>
      </c>
      <c r="E340" s="13" t="s">
        <v>1054</v>
      </c>
      <c r="F340" s="13" t="s">
        <v>1055</v>
      </c>
      <c r="G340" s="13" t="s">
        <v>44</v>
      </c>
      <c r="H340" s="13" t="s">
        <v>44</v>
      </c>
      <c r="I340" s="21" t="str">
        <f t="shared" ref="I340:I350" si="29">HYPERLINK("#'10C'!A169","Zoomies")</f>
        <v>Zoomies</v>
      </c>
    </row>
    <row r="341" spans="1:9" ht="13.8" customHeight="1">
      <c r="A341" s="13" t="s">
        <v>5</v>
      </c>
      <c r="B341" s="13" t="s">
        <v>1056</v>
      </c>
      <c r="C341" s="13" t="s">
        <v>5</v>
      </c>
      <c r="D341" s="13" t="s">
        <v>861</v>
      </c>
      <c r="E341" s="13" t="s">
        <v>1057</v>
      </c>
      <c r="F341" s="13" t="s">
        <v>1058</v>
      </c>
      <c r="G341" s="13" t="s">
        <v>66</v>
      </c>
      <c r="H341" s="13" t="s">
        <v>44</v>
      </c>
      <c r="I341" s="21" t="str">
        <f t="shared" si="29"/>
        <v>Zoomies</v>
      </c>
    </row>
    <row r="342" spans="1:9" ht="13.8" customHeight="1">
      <c r="A342" s="13" t="s">
        <v>5</v>
      </c>
      <c r="B342" s="13" t="s">
        <v>1059</v>
      </c>
      <c r="C342" s="13" t="s">
        <v>5</v>
      </c>
      <c r="D342" s="13" t="s">
        <v>427</v>
      </c>
      <c r="E342" s="13" t="s">
        <v>1060</v>
      </c>
      <c r="F342" s="13" t="s">
        <v>1061</v>
      </c>
      <c r="G342" s="13" t="s">
        <v>44</v>
      </c>
      <c r="H342" s="13" t="s">
        <v>66</v>
      </c>
      <c r="I342" s="21" t="str">
        <f t="shared" si="29"/>
        <v>Zoomies</v>
      </c>
    </row>
    <row r="343" spans="1:9" ht="13.8" customHeight="1">
      <c r="A343" s="13" t="s">
        <v>5</v>
      </c>
      <c r="B343" s="13" t="s">
        <v>1062</v>
      </c>
      <c r="C343" s="13" t="s">
        <v>5</v>
      </c>
      <c r="D343" s="13" t="s">
        <v>646</v>
      </c>
      <c r="E343" s="13" t="s">
        <v>647</v>
      </c>
      <c r="F343" s="13" t="s">
        <v>648</v>
      </c>
      <c r="G343" s="13" t="s">
        <v>66</v>
      </c>
      <c r="H343" s="13" t="s">
        <v>73</v>
      </c>
      <c r="I343" s="21" t="str">
        <f t="shared" si="29"/>
        <v>Zoomies</v>
      </c>
    </row>
    <row r="344" spans="1:9" ht="13.8" customHeight="1">
      <c r="A344" s="13" t="s">
        <v>5</v>
      </c>
      <c r="B344" s="13" t="s">
        <v>1063</v>
      </c>
      <c r="C344" s="13" t="s">
        <v>5</v>
      </c>
      <c r="D344" s="13" t="s">
        <v>646</v>
      </c>
      <c r="E344" s="13" t="s">
        <v>1064</v>
      </c>
      <c r="F344" s="13" t="s">
        <v>1065</v>
      </c>
      <c r="G344" s="13" t="s">
        <v>49</v>
      </c>
      <c r="H344" s="13" t="s">
        <v>49</v>
      </c>
      <c r="I344" s="21" t="str">
        <f t="shared" si="29"/>
        <v>Zoomies</v>
      </c>
    </row>
    <row r="345" spans="1:9" ht="13.8" customHeight="1">
      <c r="A345" s="13" t="s">
        <v>5</v>
      </c>
      <c r="B345" s="13" t="s">
        <v>1066</v>
      </c>
      <c r="C345" s="13" t="s">
        <v>5</v>
      </c>
      <c r="D345" s="13" t="s">
        <v>987</v>
      </c>
      <c r="E345" s="13" t="s">
        <v>1067</v>
      </c>
      <c r="F345" s="13" t="s">
        <v>1068</v>
      </c>
      <c r="G345" s="13" t="s">
        <v>49</v>
      </c>
      <c r="H345" s="13" t="s">
        <v>44</v>
      </c>
      <c r="I345" s="21" t="str">
        <f t="shared" si="29"/>
        <v>Zoomies</v>
      </c>
    </row>
    <row r="346" spans="1:9" ht="13.8" customHeight="1">
      <c r="A346" s="13" t="s">
        <v>5</v>
      </c>
      <c r="B346" s="13" t="s">
        <v>1069</v>
      </c>
      <c r="C346" s="13" t="s">
        <v>5</v>
      </c>
      <c r="D346" s="13" t="s">
        <v>861</v>
      </c>
      <c r="E346" s="13" t="s">
        <v>1070</v>
      </c>
      <c r="F346" s="13" t="s">
        <v>1071</v>
      </c>
      <c r="G346" s="13" t="s">
        <v>44</v>
      </c>
      <c r="H346" s="13" t="s">
        <v>44</v>
      </c>
      <c r="I346" s="21" t="str">
        <f t="shared" si="29"/>
        <v>Zoomies</v>
      </c>
    </row>
    <row r="347" spans="1:9" ht="13.8" customHeight="1">
      <c r="A347" s="13" t="s">
        <v>5</v>
      </c>
      <c r="B347" s="13" t="s">
        <v>1072</v>
      </c>
      <c r="C347" s="13" t="s">
        <v>5</v>
      </c>
      <c r="D347" s="13" t="s">
        <v>950</v>
      </c>
      <c r="E347" s="13" t="s">
        <v>1073</v>
      </c>
      <c r="F347" s="13" t="s">
        <v>1074</v>
      </c>
      <c r="G347" s="13" t="s">
        <v>43</v>
      </c>
      <c r="H347" s="13" t="s">
        <v>73</v>
      </c>
      <c r="I347" s="21" t="str">
        <f t="shared" si="29"/>
        <v>Zoomies</v>
      </c>
    </row>
    <row r="348" spans="1:9" ht="13.8" customHeight="1">
      <c r="A348" s="13" t="s">
        <v>5</v>
      </c>
      <c r="B348" s="13" t="s">
        <v>1075</v>
      </c>
      <c r="C348" s="13" t="s">
        <v>5</v>
      </c>
      <c r="D348" s="13" t="s">
        <v>861</v>
      </c>
      <c r="E348" s="13" t="s">
        <v>1076</v>
      </c>
      <c r="F348" s="13" t="s">
        <v>1077</v>
      </c>
      <c r="G348" s="13" t="s">
        <v>49</v>
      </c>
      <c r="H348" s="13" t="s">
        <v>44</v>
      </c>
      <c r="I348" s="21" t="str">
        <f t="shared" si="29"/>
        <v>Zoomies</v>
      </c>
    </row>
    <row r="349" spans="1:9" ht="13.8" customHeight="1">
      <c r="A349" s="13" t="s">
        <v>5</v>
      </c>
      <c r="B349" s="13" t="s">
        <v>1078</v>
      </c>
      <c r="C349" s="13" t="s">
        <v>5</v>
      </c>
      <c r="D349" s="13" t="s">
        <v>823</v>
      </c>
      <c r="E349" s="13" t="s">
        <v>1079</v>
      </c>
      <c r="F349" s="13" t="s">
        <v>1080</v>
      </c>
      <c r="G349" s="13" t="s">
        <v>49</v>
      </c>
      <c r="H349" s="13" t="s">
        <v>44</v>
      </c>
      <c r="I349" s="21" t="str">
        <f t="shared" si="29"/>
        <v>Zoomies</v>
      </c>
    </row>
    <row r="350" spans="1:9" ht="13.8" customHeight="1">
      <c r="A350" s="13" t="s">
        <v>5</v>
      </c>
      <c r="B350" s="13" t="s">
        <v>1081</v>
      </c>
      <c r="C350" s="13" t="s">
        <v>5</v>
      </c>
      <c r="D350" s="13" t="s">
        <v>823</v>
      </c>
      <c r="E350" s="13" t="s">
        <v>1082</v>
      </c>
      <c r="F350" s="13" t="s">
        <v>1083</v>
      </c>
      <c r="G350" s="13" t="s">
        <v>49</v>
      </c>
      <c r="H350" s="13" t="s">
        <v>73</v>
      </c>
      <c r="I350" s="21" t="str">
        <f t="shared" si="29"/>
        <v>Zoomies</v>
      </c>
    </row>
    <row r="351" spans="1:9" ht="13.8" customHeight="1">
      <c r="A351" s="13" t="s">
        <v>6</v>
      </c>
      <c r="B351" s="13" t="s">
        <v>1277</v>
      </c>
      <c r="C351" s="13" t="s">
        <v>6</v>
      </c>
      <c r="D351" s="13" t="s">
        <v>1278</v>
      </c>
      <c r="E351" s="13" t="s">
        <v>1279</v>
      </c>
      <c r="F351" s="13" t="s">
        <v>1280</v>
      </c>
      <c r="G351" s="13" t="s">
        <v>66</v>
      </c>
      <c r="H351" s="13" t="s">
        <v>43</v>
      </c>
      <c r="I351" s="21" t="str">
        <f t="shared" ref="I351:I362" si="30">HYPERLINK("#'12B'!A4","Afterburners")</f>
        <v>Afterburners</v>
      </c>
    </row>
    <row r="352" spans="1:9" ht="13.8" customHeight="1">
      <c r="A352" s="13" t="s">
        <v>6</v>
      </c>
      <c r="B352" s="13" t="s">
        <v>1281</v>
      </c>
      <c r="C352" s="13" t="s">
        <v>6</v>
      </c>
      <c r="D352" s="13" t="s">
        <v>1282</v>
      </c>
      <c r="E352" s="13" t="s">
        <v>1283</v>
      </c>
      <c r="F352" s="13" t="s">
        <v>1284</v>
      </c>
      <c r="G352" s="13" t="s">
        <v>44</v>
      </c>
      <c r="H352" s="13" t="s">
        <v>49</v>
      </c>
      <c r="I352" s="21" t="str">
        <f t="shared" si="30"/>
        <v>Afterburners</v>
      </c>
    </row>
    <row r="353" spans="1:9" ht="13.8" customHeight="1">
      <c r="A353" s="13" t="s">
        <v>6</v>
      </c>
      <c r="B353" s="13" t="s">
        <v>1316</v>
      </c>
      <c r="C353" s="13" t="s">
        <v>6</v>
      </c>
      <c r="D353" s="13" t="s">
        <v>1282</v>
      </c>
      <c r="E353" s="13" t="s">
        <v>1317</v>
      </c>
      <c r="F353" s="13" t="s">
        <v>1318</v>
      </c>
      <c r="G353" s="13" t="s">
        <v>66</v>
      </c>
      <c r="H353" s="13" t="s">
        <v>73</v>
      </c>
      <c r="I353" s="21" t="str">
        <f t="shared" si="30"/>
        <v>Afterburners</v>
      </c>
    </row>
    <row r="354" spans="1:9" ht="13.8" customHeight="1">
      <c r="A354" s="13" t="s">
        <v>6</v>
      </c>
      <c r="B354" s="13" t="s">
        <v>1285</v>
      </c>
      <c r="C354" s="13" t="s">
        <v>6</v>
      </c>
      <c r="D354" s="13" t="s">
        <v>1278</v>
      </c>
      <c r="E354" s="13" t="s">
        <v>1286</v>
      </c>
      <c r="F354" s="13" t="s">
        <v>1287</v>
      </c>
      <c r="G354" s="13" t="s">
        <v>66</v>
      </c>
      <c r="H354" s="13" t="s">
        <v>49</v>
      </c>
      <c r="I354" s="21" t="str">
        <f t="shared" si="30"/>
        <v>Afterburners</v>
      </c>
    </row>
    <row r="355" spans="1:9" ht="13.8" customHeight="1">
      <c r="A355" s="13" t="s">
        <v>6</v>
      </c>
      <c r="B355" s="13" t="s">
        <v>1288</v>
      </c>
      <c r="C355" s="13" t="s">
        <v>6</v>
      </c>
      <c r="D355" s="13" t="s">
        <v>1289</v>
      </c>
      <c r="E355" s="13" t="s">
        <v>1290</v>
      </c>
      <c r="F355" s="13" t="s">
        <v>1291</v>
      </c>
      <c r="G355" s="13" t="s">
        <v>49</v>
      </c>
      <c r="H355" s="13" t="s">
        <v>44</v>
      </c>
      <c r="I355" s="21" t="str">
        <f t="shared" si="30"/>
        <v>Afterburners</v>
      </c>
    </row>
    <row r="356" spans="1:9" ht="13.8" customHeight="1">
      <c r="A356" s="13" t="s">
        <v>6</v>
      </c>
      <c r="B356" s="13" t="s">
        <v>1292</v>
      </c>
      <c r="C356" s="13" t="s">
        <v>6</v>
      </c>
      <c r="D356" s="13" t="s">
        <v>1293</v>
      </c>
      <c r="E356" s="13" t="s">
        <v>1294</v>
      </c>
      <c r="F356" s="13" t="s">
        <v>1295</v>
      </c>
      <c r="G356" s="13" t="s">
        <v>44</v>
      </c>
      <c r="H356" s="13" t="s">
        <v>73</v>
      </c>
      <c r="I356" s="21" t="str">
        <f t="shared" si="30"/>
        <v>Afterburners</v>
      </c>
    </row>
    <row r="357" spans="1:9" ht="13.8" customHeight="1">
      <c r="A357" s="13" t="s">
        <v>6</v>
      </c>
      <c r="B357" s="13" t="s">
        <v>1296</v>
      </c>
      <c r="C357" s="13" t="s">
        <v>6</v>
      </c>
      <c r="D357" s="13" t="s">
        <v>1297</v>
      </c>
      <c r="E357" s="13" t="s">
        <v>1298</v>
      </c>
      <c r="F357" s="13" t="s">
        <v>1299</v>
      </c>
      <c r="G357" s="13" t="s">
        <v>44</v>
      </c>
      <c r="H357" s="13" t="s">
        <v>44</v>
      </c>
      <c r="I357" s="21" t="str">
        <f t="shared" si="30"/>
        <v>Afterburners</v>
      </c>
    </row>
    <row r="358" spans="1:9" ht="13.8" customHeight="1">
      <c r="A358" s="13" t="s">
        <v>6</v>
      </c>
      <c r="B358" s="13" t="s">
        <v>1300</v>
      </c>
      <c r="C358" s="13" t="s">
        <v>6</v>
      </c>
      <c r="D358" s="13" t="s">
        <v>1301</v>
      </c>
      <c r="E358" s="13" t="s">
        <v>1302</v>
      </c>
      <c r="F358" s="13" t="s">
        <v>1303</v>
      </c>
      <c r="G358" s="13" t="s">
        <v>49</v>
      </c>
      <c r="H358" s="13" t="s">
        <v>44</v>
      </c>
      <c r="I358" s="21" t="str">
        <f t="shared" si="30"/>
        <v>Afterburners</v>
      </c>
    </row>
    <row r="359" spans="1:9" ht="13.8" customHeight="1">
      <c r="A359" s="13" t="s">
        <v>6</v>
      </c>
      <c r="B359" s="13" t="s">
        <v>1304</v>
      </c>
      <c r="C359" s="13" t="s">
        <v>6</v>
      </c>
      <c r="D359" s="13" t="s">
        <v>1305</v>
      </c>
      <c r="E359" s="13" t="s">
        <v>1306</v>
      </c>
      <c r="F359" s="13" t="s">
        <v>1307</v>
      </c>
      <c r="G359" s="13" t="s">
        <v>43</v>
      </c>
      <c r="H359" s="13" t="s">
        <v>73</v>
      </c>
      <c r="I359" s="21" t="str">
        <f t="shared" si="30"/>
        <v>Afterburners</v>
      </c>
    </row>
    <row r="360" spans="1:9" ht="13.8" customHeight="1">
      <c r="A360" s="13" t="s">
        <v>6</v>
      </c>
      <c r="B360" s="13" t="s">
        <v>1308</v>
      </c>
      <c r="C360" s="13" t="s">
        <v>6</v>
      </c>
      <c r="D360" s="13" t="s">
        <v>1305</v>
      </c>
      <c r="E360" s="13" t="s">
        <v>1309</v>
      </c>
      <c r="F360" s="13" t="s">
        <v>1310</v>
      </c>
      <c r="G360" s="13" t="s">
        <v>44</v>
      </c>
      <c r="H360" s="13" t="s">
        <v>73</v>
      </c>
      <c r="I360" s="21" t="str">
        <f t="shared" si="30"/>
        <v>Afterburners</v>
      </c>
    </row>
    <row r="361" spans="1:9" ht="13.8" customHeight="1">
      <c r="A361" s="13" t="s">
        <v>6</v>
      </c>
      <c r="B361" s="13" t="s">
        <v>1311</v>
      </c>
      <c r="C361" s="13" t="s">
        <v>6</v>
      </c>
      <c r="D361" s="13" t="s">
        <v>1293</v>
      </c>
      <c r="E361" s="13" t="s">
        <v>284</v>
      </c>
      <c r="F361" s="13" t="s">
        <v>285</v>
      </c>
      <c r="G361" s="13" t="s">
        <v>66</v>
      </c>
      <c r="H361" s="13" t="s">
        <v>44</v>
      </c>
      <c r="I361" s="21" t="str">
        <f t="shared" si="30"/>
        <v>Afterburners</v>
      </c>
    </row>
    <row r="362" spans="1:9" ht="13.8" customHeight="1">
      <c r="A362" s="13" t="s">
        <v>6</v>
      </c>
      <c r="B362" s="13" t="s">
        <v>1312</v>
      </c>
      <c r="C362" s="13" t="s">
        <v>6</v>
      </c>
      <c r="D362" s="13" t="s">
        <v>1313</v>
      </c>
      <c r="E362" s="13" t="s">
        <v>1314</v>
      </c>
      <c r="F362" s="13" t="s">
        <v>1315</v>
      </c>
      <c r="G362" s="13" t="s">
        <v>43</v>
      </c>
      <c r="H362" s="13" t="s">
        <v>44</v>
      </c>
      <c r="I362" s="21" t="str">
        <f t="shared" si="30"/>
        <v>Afterburners</v>
      </c>
    </row>
    <row r="363" spans="1:9" ht="13.8" customHeight="1">
      <c r="A363" s="13" t="s">
        <v>6</v>
      </c>
      <c r="B363" s="13" t="s">
        <v>1575</v>
      </c>
      <c r="C363" s="13" t="s">
        <v>6</v>
      </c>
      <c r="D363" s="13" t="s">
        <v>1381</v>
      </c>
      <c r="E363" s="13" t="s">
        <v>1576</v>
      </c>
      <c r="F363" s="13" t="s">
        <v>1577</v>
      </c>
      <c r="G363" s="13" t="s">
        <v>49</v>
      </c>
      <c r="H363" s="13" t="s">
        <v>73</v>
      </c>
      <c r="I363" s="21" t="str">
        <f t="shared" ref="I363:I374" si="31">HYPERLINK("#'12B'!A125","Cheetahs")</f>
        <v>Cheetahs</v>
      </c>
    </row>
    <row r="364" spans="1:9" ht="13.8" customHeight="1">
      <c r="A364" s="13" t="s">
        <v>6</v>
      </c>
      <c r="B364" s="13" t="s">
        <v>1578</v>
      </c>
      <c r="C364" s="13" t="s">
        <v>6</v>
      </c>
      <c r="D364" s="13" t="s">
        <v>1381</v>
      </c>
      <c r="E364" s="13" t="s">
        <v>1579</v>
      </c>
      <c r="F364" s="13" t="s">
        <v>1580</v>
      </c>
      <c r="G364" s="13" t="s">
        <v>49</v>
      </c>
      <c r="H364" s="13" t="s">
        <v>44</v>
      </c>
      <c r="I364" s="21" t="str">
        <f t="shared" si="31"/>
        <v>Cheetahs</v>
      </c>
    </row>
    <row r="365" spans="1:9" ht="13.8" customHeight="1">
      <c r="A365" s="13" t="s">
        <v>6</v>
      </c>
      <c r="B365" s="13" t="s">
        <v>1581</v>
      </c>
      <c r="C365" s="13" t="s">
        <v>6</v>
      </c>
      <c r="D365" s="13" t="s">
        <v>1582</v>
      </c>
      <c r="E365" s="13" t="s">
        <v>1583</v>
      </c>
      <c r="F365" s="13" t="s">
        <v>1584</v>
      </c>
      <c r="G365" s="13" t="s">
        <v>66</v>
      </c>
      <c r="H365" s="13" t="s">
        <v>44</v>
      </c>
      <c r="I365" s="21" t="str">
        <f t="shared" si="31"/>
        <v>Cheetahs</v>
      </c>
    </row>
    <row r="366" spans="1:9" ht="13.8" customHeight="1">
      <c r="A366" s="13" t="s">
        <v>6</v>
      </c>
      <c r="B366" s="13" t="s">
        <v>1585</v>
      </c>
      <c r="C366" s="13" t="s">
        <v>6</v>
      </c>
      <c r="D366" s="13" t="s">
        <v>1381</v>
      </c>
      <c r="E366" s="13" t="s">
        <v>1576</v>
      </c>
      <c r="F366" s="13" t="s">
        <v>1577</v>
      </c>
      <c r="G366" s="13" t="s">
        <v>66</v>
      </c>
      <c r="H366" s="13" t="s">
        <v>73</v>
      </c>
      <c r="I366" s="21" t="str">
        <f t="shared" si="31"/>
        <v>Cheetahs</v>
      </c>
    </row>
    <row r="367" spans="1:9" ht="13.8" customHeight="1">
      <c r="A367" s="13" t="s">
        <v>6</v>
      </c>
      <c r="B367" s="13" t="s">
        <v>1586</v>
      </c>
      <c r="C367" s="13" t="s">
        <v>6</v>
      </c>
      <c r="D367" s="13" t="s">
        <v>1582</v>
      </c>
      <c r="E367" s="13" t="s">
        <v>1587</v>
      </c>
      <c r="F367" s="13" t="s">
        <v>1588</v>
      </c>
      <c r="G367" s="13" t="s">
        <v>49</v>
      </c>
      <c r="H367" s="13" t="s">
        <v>43</v>
      </c>
      <c r="I367" s="21" t="str">
        <f t="shared" si="31"/>
        <v>Cheetahs</v>
      </c>
    </row>
    <row r="368" spans="1:9" ht="13.8" customHeight="1">
      <c r="A368" s="13" t="s">
        <v>6</v>
      </c>
      <c r="B368" s="13" t="s">
        <v>1589</v>
      </c>
      <c r="C368" s="13" t="s">
        <v>6</v>
      </c>
      <c r="D368" s="13" t="s">
        <v>1590</v>
      </c>
      <c r="E368" s="13" t="s">
        <v>1591</v>
      </c>
      <c r="F368" s="13" t="s">
        <v>1592</v>
      </c>
      <c r="G368" s="13" t="s">
        <v>44</v>
      </c>
      <c r="H368" s="13" t="s">
        <v>43</v>
      </c>
      <c r="I368" s="21" t="str">
        <f t="shared" si="31"/>
        <v>Cheetahs</v>
      </c>
    </row>
    <row r="369" spans="1:9" ht="13.8" customHeight="1">
      <c r="A369" s="13" t="s">
        <v>6</v>
      </c>
      <c r="B369" s="13" t="s">
        <v>1593</v>
      </c>
      <c r="C369" s="13" t="s">
        <v>6</v>
      </c>
      <c r="D369" s="13" t="s">
        <v>1590</v>
      </c>
      <c r="E369" s="13" t="s">
        <v>1594</v>
      </c>
      <c r="F369" s="13" t="s">
        <v>1595</v>
      </c>
      <c r="G369" s="13" t="s">
        <v>49</v>
      </c>
      <c r="H369" s="13" t="s">
        <v>44</v>
      </c>
      <c r="I369" s="21" t="str">
        <f t="shared" si="31"/>
        <v>Cheetahs</v>
      </c>
    </row>
    <row r="370" spans="1:9" ht="13.8" customHeight="1">
      <c r="A370" s="13" t="s">
        <v>6</v>
      </c>
      <c r="B370" s="13" t="s">
        <v>1596</v>
      </c>
      <c r="C370" s="13" t="s">
        <v>6</v>
      </c>
      <c r="D370" s="13" t="s">
        <v>1468</v>
      </c>
      <c r="E370" s="13" t="s">
        <v>1597</v>
      </c>
      <c r="F370" s="13" t="s">
        <v>1598</v>
      </c>
      <c r="G370" s="13" t="s">
        <v>49</v>
      </c>
      <c r="H370" s="13" t="s">
        <v>43</v>
      </c>
      <c r="I370" s="21" t="str">
        <f t="shared" si="31"/>
        <v>Cheetahs</v>
      </c>
    </row>
    <row r="371" spans="1:9" ht="13.8" customHeight="1">
      <c r="A371" s="13" t="s">
        <v>6</v>
      </c>
      <c r="B371" s="13" t="s">
        <v>1599</v>
      </c>
      <c r="C371" s="13" t="s">
        <v>6</v>
      </c>
      <c r="D371" s="13" t="s">
        <v>1468</v>
      </c>
      <c r="E371" s="13" t="s">
        <v>1600</v>
      </c>
      <c r="F371" s="13" t="s">
        <v>1601</v>
      </c>
      <c r="G371" s="13" t="s">
        <v>44</v>
      </c>
      <c r="H371" s="13" t="s">
        <v>43</v>
      </c>
      <c r="I371" s="21" t="str">
        <f t="shared" si="31"/>
        <v>Cheetahs</v>
      </c>
    </row>
    <row r="372" spans="1:9" ht="13.8" customHeight="1">
      <c r="A372" s="13" t="s">
        <v>6</v>
      </c>
      <c r="B372" s="13" t="s">
        <v>1602</v>
      </c>
      <c r="C372" s="13" t="s">
        <v>6</v>
      </c>
      <c r="D372" s="13" t="s">
        <v>1603</v>
      </c>
      <c r="E372" s="13" t="s">
        <v>1604</v>
      </c>
      <c r="F372" s="13" t="s">
        <v>1605</v>
      </c>
      <c r="G372" s="13" t="s">
        <v>44</v>
      </c>
      <c r="H372" s="13" t="s">
        <v>66</v>
      </c>
      <c r="I372" s="21" t="str">
        <f t="shared" si="31"/>
        <v>Cheetahs</v>
      </c>
    </row>
    <row r="373" spans="1:9" ht="13.8" customHeight="1">
      <c r="A373" s="13" t="s">
        <v>6</v>
      </c>
      <c r="B373" s="13" t="s">
        <v>1606</v>
      </c>
      <c r="C373" s="13" t="s">
        <v>6</v>
      </c>
      <c r="D373" s="13" t="s">
        <v>1293</v>
      </c>
      <c r="E373" s="13" t="s">
        <v>1607</v>
      </c>
      <c r="F373" s="13" t="s">
        <v>1608</v>
      </c>
      <c r="G373" s="13" t="s">
        <v>49</v>
      </c>
      <c r="H373" s="13" t="s">
        <v>44</v>
      </c>
      <c r="I373" s="21" t="str">
        <f t="shared" si="31"/>
        <v>Cheetahs</v>
      </c>
    </row>
    <row r="374" spans="1:9" ht="13.8" customHeight="1">
      <c r="A374" s="13" t="s">
        <v>6</v>
      </c>
      <c r="B374" s="13" t="s">
        <v>1323</v>
      </c>
      <c r="C374" s="13" t="s">
        <v>6</v>
      </c>
      <c r="D374" s="13" t="s">
        <v>1324</v>
      </c>
      <c r="E374" s="13" t="s">
        <v>1325</v>
      </c>
      <c r="F374" s="13" t="s">
        <v>1326</v>
      </c>
      <c r="G374" s="13" t="s">
        <v>43</v>
      </c>
      <c r="H374" s="13" t="s">
        <v>44</v>
      </c>
      <c r="I374" s="21" t="str">
        <f t="shared" si="31"/>
        <v>Cheetahs</v>
      </c>
    </row>
    <row r="375" spans="1:9" ht="13.8" customHeight="1">
      <c r="A375" s="13" t="s">
        <v>6</v>
      </c>
      <c r="B375" s="13" t="s">
        <v>1327</v>
      </c>
      <c r="C375" s="13" t="s">
        <v>6</v>
      </c>
      <c r="D375" s="13" t="s">
        <v>1328</v>
      </c>
      <c r="E375" s="13" t="s">
        <v>1329</v>
      </c>
      <c r="F375" s="13" t="s">
        <v>1330</v>
      </c>
      <c r="G375" s="13" t="s">
        <v>49</v>
      </c>
      <c r="H375" s="13" t="s">
        <v>44</v>
      </c>
      <c r="I375" s="21" t="str">
        <f t="shared" ref="I375:I386" si="32">HYPERLINK("#'12B'!A21","Cruise")</f>
        <v>Cruise</v>
      </c>
    </row>
    <row r="376" spans="1:9" ht="13.8" customHeight="1">
      <c r="A376" s="13" t="s">
        <v>6</v>
      </c>
      <c r="B376" s="13" t="s">
        <v>1331</v>
      </c>
      <c r="C376" s="13" t="s">
        <v>6</v>
      </c>
      <c r="D376" s="13" t="s">
        <v>1332</v>
      </c>
      <c r="E376" s="13" t="s">
        <v>1333</v>
      </c>
      <c r="F376" s="13" t="s">
        <v>1334</v>
      </c>
      <c r="G376" s="13" t="s">
        <v>43</v>
      </c>
      <c r="H376" s="13" t="s">
        <v>66</v>
      </c>
      <c r="I376" s="21" t="str">
        <f t="shared" si="32"/>
        <v>Cruise</v>
      </c>
    </row>
    <row r="377" spans="1:9" ht="13.8" customHeight="1">
      <c r="A377" s="13" t="s">
        <v>6</v>
      </c>
      <c r="B377" s="13" t="s">
        <v>1335</v>
      </c>
      <c r="C377" s="13" t="s">
        <v>6</v>
      </c>
      <c r="D377" s="13" t="s">
        <v>1328</v>
      </c>
      <c r="E377" s="13" t="s">
        <v>1336</v>
      </c>
      <c r="F377" s="13" t="s">
        <v>1337</v>
      </c>
      <c r="G377" s="13" t="s">
        <v>49</v>
      </c>
      <c r="H377" s="13" t="s">
        <v>44</v>
      </c>
      <c r="I377" s="21" t="str">
        <f t="shared" si="32"/>
        <v>Cruise</v>
      </c>
    </row>
    <row r="378" spans="1:9" ht="13.8" customHeight="1">
      <c r="A378" s="13" t="s">
        <v>6</v>
      </c>
      <c r="B378" s="13" t="s">
        <v>1338</v>
      </c>
      <c r="C378" s="13" t="s">
        <v>6</v>
      </c>
      <c r="D378" s="13" t="s">
        <v>1324</v>
      </c>
      <c r="E378" s="13" t="s">
        <v>1339</v>
      </c>
      <c r="F378" s="13" t="s">
        <v>1340</v>
      </c>
      <c r="G378" s="13" t="s">
        <v>44</v>
      </c>
      <c r="H378" s="13" t="s">
        <v>44</v>
      </c>
      <c r="I378" s="21" t="str">
        <f t="shared" si="32"/>
        <v>Cruise</v>
      </c>
    </row>
    <row r="379" spans="1:9" ht="13.8" customHeight="1">
      <c r="A379" s="13" t="s">
        <v>6</v>
      </c>
      <c r="B379" s="13" t="s">
        <v>1341</v>
      </c>
      <c r="C379" s="13" t="s">
        <v>6</v>
      </c>
      <c r="D379" s="13" t="s">
        <v>1342</v>
      </c>
      <c r="E379" s="13" t="s">
        <v>1343</v>
      </c>
      <c r="F379" s="13" t="s">
        <v>1344</v>
      </c>
      <c r="G379" s="13" t="s">
        <v>44</v>
      </c>
      <c r="H379" s="13" t="s">
        <v>43</v>
      </c>
      <c r="I379" s="21" t="str">
        <f t="shared" si="32"/>
        <v>Cruise</v>
      </c>
    </row>
    <row r="380" spans="1:9" ht="13.8" customHeight="1">
      <c r="A380" s="13" t="s">
        <v>6</v>
      </c>
      <c r="B380" s="13" t="s">
        <v>1345</v>
      </c>
      <c r="C380" s="13" t="s">
        <v>6</v>
      </c>
      <c r="D380" s="13" t="s">
        <v>1342</v>
      </c>
      <c r="E380" s="13" t="s">
        <v>1346</v>
      </c>
      <c r="F380" s="13" t="s">
        <v>1347</v>
      </c>
      <c r="G380" s="13" t="s">
        <v>49</v>
      </c>
      <c r="H380" s="13" t="s">
        <v>44</v>
      </c>
      <c r="I380" s="21" t="str">
        <f t="shared" si="32"/>
        <v>Cruise</v>
      </c>
    </row>
    <row r="381" spans="1:9" ht="13.8" customHeight="1">
      <c r="A381" s="13" t="s">
        <v>6</v>
      </c>
      <c r="B381" s="13" t="s">
        <v>1348</v>
      </c>
      <c r="C381" s="13" t="s">
        <v>6</v>
      </c>
      <c r="D381" s="13" t="s">
        <v>1349</v>
      </c>
      <c r="E381" s="13" t="s">
        <v>1350</v>
      </c>
      <c r="F381" s="13" t="s">
        <v>1351</v>
      </c>
      <c r="G381" s="13" t="s">
        <v>44</v>
      </c>
      <c r="H381" s="13" t="s">
        <v>43</v>
      </c>
      <c r="I381" s="21" t="str">
        <f t="shared" si="32"/>
        <v>Cruise</v>
      </c>
    </row>
    <row r="382" spans="1:9" ht="13.8" customHeight="1">
      <c r="A382" s="13" t="s">
        <v>6</v>
      </c>
      <c r="B382" s="13" t="s">
        <v>1352</v>
      </c>
      <c r="C382" s="13" t="s">
        <v>6</v>
      </c>
      <c r="D382" s="13" t="s">
        <v>1278</v>
      </c>
      <c r="E382" s="13" t="s">
        <v>1353</v>
      </c>
      <c r="F382" s="13" t="s">
        <v>1354</v>
      </c>
      <c r="G382" s="13" t="s">
        <v>44</v>
      </c>
      <c r="H382" s="13" t="s">
        <v>43</v>
      </c>
      <c r="I382" s="21" t="str">
        <f t="shared" si="32"/>
        <v>Cruise</v>
      </c>
    </row>
    <row r="383" spans="1:9" ht="13.8" customHeight="1">
      <c r="A383" s="13" t="s">
        <v>6</v>
      </c>
      <c r="B383" s="13" t="s">
        <v>1355</v>
      </c>
      <c r="C383" s="13" t="s">
        <v>6</v>
      </c>
      <c r="D383" s="13" t="s">
        <v>423</v>
      </c>
      <c r="E383" s="13" t="s">
        <v>1356</v>
      </c>
      <c r="F383" s="13" t="s">
        <v>1357</v>
      </c>
      <c r="G383" s="13" t="s">
        <v>44</v>
      </c>
      <c r="H383" s="13" t="s">
        <v>43</v>
      </c>
      <c r="I383" s="21" t="str">
        <f t="shared" si="32"/>
        <v>Cruise</v>
      </c>
    </row>
    <row r="384" spans="1:9" ht="13.8" customHeight="1">
      <c r="A384" s="13" t="s">
        <v>6</v>
      </c>
      <c r="B384" s="13" t="s">
        <v>1358</v>
      </c>
      <c r="C384" s="13" t="s">
        <v>6</v>
      </c>
      <c r="D384" s="13" t="s">
        <v>1359</v>
      </c>
      <c r="E384" s="13" t="s">
        <v>1360</v>
      </c>
      <c r="F384" s="13" t="s">
        <v>1361</v>
      </c>
      <c r="G384" s="13" t="s">
        <v>66</v>
      </c>
      <c r="H384" s="13" t="s">
        <v>73</v>
      </c>
      <c r="I384" s="21" t="str">
        <f t="shared" si="32"/>
        <v>Cruise</v>
      </c>
    </row>
    <row r="385" spans="1:9" ht="13.8" customHeight="1">
      <c r="A385" s="13" t="s">
        <v>6</v>
      </c>
      <c r="B385" s="13" t="s">
        <v>1362</v>
      </c>
      <c r="C385" s="13" t="s">
        <v>6</v>
      </c>
      <c r="D385" s="13" t="s">
        <v>1359</v>
      </c>
      <c r="E385" s="13" t="s">
        <v>1363</v>
      </c>
      <c r="F385" s="13" t="s">
        <v>1364</v>
      </c>
      <c r="G385" s="13" t="s">
        <v>43</v>
      </c>
      <c r="H385" s="13" t="s">
        <v>44</v>
      </c>
      <c r="I385" s="21" t="str">
        <f t="shared" si="32"/>
        <v>Cruise</v>
      </c>
    </row>
    <row r="386" spans="1:9" ht="13.8" customHeight="1">
      <c r="A386" s="13" t="s">
        <v>6</v>
      </c>
      <c r="B386" s="13" t="s">
        <v>1369</v>
      </c>
      <c r="C386" s="13" t="s">
        <v>6</v>
      </c>
      <c r="D386" s="13" t="s">
        <v>1370</v>
      </c>
      <c r="E386" s="13" t="s">
        <v>1371</v>
      </c>
      <c r="F386" s="13" t="s">
        <v>1372</v>
      </c>
      <c r="G386" s="13" t="s">
        <v>43</v>
      </c>
      <c r="H386" s="13" t="s">
        <v>66</v>
      </c>
      <c r="I386" s="21" t="str">
        <f t="shared" si="32"/>
        <v>Cruise</v>
      </c>
    </row>
    <row r="387" spans="1:9" ht="13.8" customHeight="1">
      <c r="A387" s="13" t="s">
        <v>6</v>
      </c>
      <c r="B387" s="13" t="s">
        <v>1373</v>
      </c>
      <c r="C387" s="13" t="s">
        <v>6</v>
      </c>
      <c r="D387" s="13" t="s">
        <v>1374</v>
      </c>
      <c r="E387" s="13" t="s">
        <v>1375</v>
      </c>
      <c r="F387" s="13" t="s">
        <v>1376</v>
      </c>
      <c r="G387" s="13" t="s">
        <v>44</v>
      </c>
      <c r="H387" s="13" t="s">
        <v>43</v>
      </c>
      <c r="I387" s="21" t="str">
        <f t="shared" ref="I387:I398" si="33">HYPERLINK("#'12B'!A39","Fast &amp; Furious")</f>
        <v>Fast &amp; Furious</v>
      </c>
    </row>
    <row r="388" spans="1:9" ht="13.8" customHeight="1">
      <c r="A388" s="13" t="s">
        <v>6</v>
      </c>
      <c r="B388" s="13" t="s">
        <v>1377</v>
      </c>
      <c r="C388" s="13" t="s">
        <v>6</v>
      </c>
      <c r="D388" s="13" t="s">
        <v>1359</v>
      </c>
      <c r="E388" s="13" t="s">
        <v>1378</v>
      </c>
      <c r="F388" s="13" t="s">
        <v>1379</v>
      </c>
      <c r="G388" s="13" t="s">
        <v>43</v>
      </c>
      <c r="H388" s="13" t="s">
        <v>49</v>
      </c>
      <c r="I388" s="21" t="str">
        <f t="shared" si="33"/>
        <v>Fast &amp; Furious</v>
      </c>
    </row>
    <row r="389" spans="1:9" ht="13.8" customHeight="1">
      <c r="A389" s="13" t="s">
        <v>6</v>
      </c>
      <c r="B389" s="13" t="s">
        <v>1380</v>
      </c>
      <c r="C389" s="13" t="s">
        <v>6</v>
      </c>
      <c r="D389" s="13" t="s">
        <v>1381</v>
      </c>
      <c r="E389" s="13" t="s">
        <v>1382</v>
      </c>
      <c r="F389" s="13" t="s">
        <v>1383</v>
      </c>
      <c r="G389" s="13" t="s">
        <v>44</v>
      </c>
      <c r="H389" s="13" t="s">
        <v>49</v>
      </c>
      <c r="I389" s="21" t="str">
        <f t="shared" si="33"/>
        <v>Fast &amp; Furious</v>
      </c>
    </row>
    <row r="390" spans="1:9" ht="13.8" customHeight="1">
      <c r="A390" s="13" t="s">
        <v>6</v>
      </c>
      <c r="B390" s="13" t="s">
        <v>1384</v>
      </c>
      <c r="C390" s="13" t="s">
        <v>6</v>
      </c>
      <c r="D390" s="13" t="s">
        <v>1385</v>
      </c>
      <c r="E390" s="13" t="s">
        <v>1386</v>
      </c>
      <c r="F390" s="13" t="s">
        <v>1387</v>
      </c>
      <c r="G390" s="13" t="s">
        <v>66</v>
      </c>
      <c r="H390" s="13" t="s">
        <v>44</v>
      </c>
      <c r="I390" s="21" t="str">
        <f t="shared" si="33"/>
        <v>Fast &amp; Furious</v>
      </c>
    </row>
    <row r="391" spans="1:9" ht="13.8" customHeight="1">
      <c r="A391" s="13" t="s">
        <v>6</v>
      </c>
      <c r="B391" s="13" t="s">
        <v>1402</v>
      </c>
      <c r="C391" s="13" t="s">
        <v>6</v>
      </c>
      <c r="D391" s="13" t="s">
        <v>1389</v>
      </c>
      <c r="E391" s="13" t="s">
        <v>1403</v>
      </c>
      <c r="F391" s="13" t="s">
        <v>1404</v>
      </c>
      <c r="G391" s="13" t="s">
        <v>44</v>
      </c>
      <c r="H391" s="13" t="s">
        <v>43</v>
      </c>
      <c r="I391" s="21" t="str">
        <f t="shared" si="33"/>
        <v>Fast &amp; Furious</v>
      </c>
    </row>
    <row r="392" spans="1:9" ht="13.8" customHeight="1">
      <c r="A392" s="13" t="s">
        <v>6</v>
      </c>
      <c r="B392" s="13" t="s">
        <v>1392</v>
      </c>
      <c r="C392" s="13" t="s">
        <v>6</v>
      </c>
      <c r="D392" s="13" t="s">
        <v>1393</v>
      </c>
      <c r="E392" s="13" t="s">
        <v>1394</v>
      </c>
      <c r="F392" s="13" t="s">
        <v>1395</v>
      </c>
      <c r="G392" s="13" t="s">
        <v>44</v>
      </c>
      <c r="H392" s="13" t="s">
        <v>73</v>
      </c>
      <c r="I392" s="21" t="str">
        <f t="shared" si="33"/>
        <v>Fast &amp; Furious</v>
      </c>
    </row>
    <row r="393" spans="1:9" ht="13.8" customHeight="1">
      <c r="A393" s="13" t="s">
        <v>6</v>
      </c>
      <c r="B393" s="13" t="s">
        <v>1409</v>
      </c>
      <c r="C393" s="13" t="s">
        <v>6</v>
      </c>
      <c r="D393" s="13" t="s">
        <v>1389</v>
      </c>
      <c r="E393" s="13" t="s">
        <v>1410</v>
      </c>
      <c r="F393" s="13" t="s">
        <v>1411</v>
      </c>
      <c r="G393" s="13" t="s">
        <v>43</v>
      </c>
      <c r="H393" s="13" t="s">
        <v>66</v>
      </c>
      <c r="I393" s="21" t="str">
        <f t="shared" si="33"/>
        <v>Fast &amp; Furious</v>
      </c>
    </row>
    <row r="394" spans="1:9" ht="13.8" customHeight="1">
      <c r="A394" s="13" t="s">
        <v>6</v>
      </c>
      <c r="B394" s="13" t="s">
        <v>1396</v>
      </c>
      <c r="C394" s="13" t="s">
        <v>6</v>
      </c>
      <c r="D394" s="13" t="s">
        <v>1374</v>
      </c>
      <c r="E394" s="13" t="s">
        <v>1397</v>
      </c>
      <c r="F394" s="13" t="s">
        <v>1398</v>
      </c>
      <c r="G394" s="13" t="s">
        <v>44</v>
      </c>
      <c r="H394" s="13" t="s">
        <v>43</v>
      </c>
      <c r="I394" s="21" t="str">
        <f t="shared" si="33"/>
        <v>Fast &amp; Furious</v>
      </c>
    </row>
    <row r="395" spans="1:9" ht="13.8" customHeight="1">
      <c r="A395" s="13" t="s">
        <v>6</v>
      </c>
      <c r="B395" s="13" t="s">
        <v>1399</v>
      </c>
      <c r="C395" s="13" t="s">
        <v>6</v>
      </c>
      <c r="D395" s="13" t="s">
        <v>1381</v>
      </c>
      <c r="E395" s="13" t="s">
        <v>1400</v>
      </c>
      <c r="F395" s="13" t="s">
        <v>1401</v>
      </c>
      <c r="G395" s="13" t="s">
        <v>49</v>
      </c>
      <c r="H395" s="13" t="s">
        <v>44</v>
      </c>
      <c r="I395" s="21" t="str">
        <f t="shared" si="33"/>
        <v>Fast &amp; Furious</v>
      </c>
    </row>
    <row r="396" spans="1:9" ht="13.8" customHeight="1">
      <c r="A396" s="13" t="s">
        <v>6</v>
      </c>
      <c r="B396" s="13" t="s">
        <v>1405</v>
      </c>
      <c r="C396" s="13" t="s">
        <v>6</v>
      </c>
      <c r="D396" s="13" t="s">
        <v>1406</v>
      </c>
      <c r="E396" s="13" t="s">
        <v>1407</v>
      </c>
      <c r="F396" s="13" t="s">
        <v>1408</v>
      </c>
      <c r="G396" s="13" t="s">
        <v>49</v>
      </c>
      <c r="H396" s="13" t="s">
        <v>44</v>
      </c>
      <c r="I396" s="21" t="str">
        <f t="shared" si="33"/>
        <v>Fast &amp; Furious</v>
      </c>
    </row>
    <row r="397" spans="1:9" ht="13.8" customHeight="1">
      <c r="A397" s="13" t="s">
        <v>6</v>
      </c>
      <c r="B397" s="13" t="s">
        <v>1388</v>
      </c>
      <c r="C397" s="13" t="s">
        <v>6</v>
      </c>
      <c r="D397" s="13" t="s">
        <v>1389</v>
      </c>
      <c r="E397" s="13" t="s">
        <v>1390</v>
      </c>
      <c r="F397" s="13" t="s">
        <v>1391</v>
      </c>
      <c r="G397" s="13" t="s">
        <v>49</v>
      </c>
      <c r="H397" s="13" t="s">
        <v>73</v>
      </c>
      <c r="I397" s="21" t="str">
        <f t="shared" si="33"/>
        <v>Fast &amp; Furious</v>
      </c>
    </row>
    <row r="398" spans="1:9" ht="13.8" customHeight="1">
      <c r="A398" s="13" t="s">
        <v>6</v>
      </c>
      <c r="B398" s="13" t="s">
        <v>1413</v>
      </c>
      <c r="C398" s="13" t="s">
        <v>6</v>
      </c>
      <c r="D398" s="13" t="s">
        <v>1381</v>
      </c>
      <c r="E398" s="13" t="s">
        <v>1414</v>
      </c>
      <c r="F398" s="13" t="s">
        <v>1415</v>
      </c>
      <c r="G398" s="13" t="s">
        <v>44</v>
      </c>
      <c r="H398" s="13" t="s">
        <v>73</v>
      </c>
      <c r="I398" s="21" t="str">
        <f t="shared" si="33"/>
        <v>Fast &amp; Furious</v>
      </c>
    </row>
    <row r="399" spans="1:9" ht="13.8" customHeight="1">
      <c r="A399" s="13" t="s">
        <v>6</v>
      </c>
      <c r="B399" s="13" t="s">
        <v>1416</v>
      </c>
      <c r="C399" s="13" t="s">
        <v>6</v>
      </c>
      <c r="D399" s="13" t="s">
        <v>1417</v>
      </c>
      <c r="E399" s="13" t="s">
        <v>1418</v>
      </c>
      <c r="F399" s="13" t="s">
        <v>1419</v>
      </c>
      <c r="G399" s="13" t="s">
        <v>49</v>
      </c>
      <c r="H399" s="13" t="s">
        <v>44</v>
      </c>
      <c r="I399" s="21" t="str">
        <f t="shared" ref="I399:I409" si="34">HYPERLINK("#'12B'!A56","Lightning Bolts")</f>
        <v>Lightning Bolts</v>
      </c>
    </row>
    <row r="400" spans="1:9" ht="13.8" customHeight="1">
      <c r="A400" s="13" t="s">
        <v>6</v>
      </c>
      <c r="B400" s="13" t="s">
        <v>1420</v>
      </c>
      <c r="C400" s="13" t="s">
        <v>6</v>
      </c>
      <c r="D400" s="13" t="s">
        <v>1393</v>
      </c>
      <c r="E400" s="13" t="s">
        <v>1421</v>
      </c>
      <c r="F400" s="13" t="s">
        <v>1422</v>
      </c>
      <c r="G400" s="13" t="s">
        <v>44</v>
      </c>
      <c r="H400" s="13" t="s">
        <v>73</v>
      </c>
      <c r="I400" s="21" t="str">
        <f t="shared" si="34"/>
        <v>Lightning Bolts</v>
      </c>
    </row>
    <row r="401" spans="1:9" ht="13.8" customHeight="1">
      <c r="A401" s="13" t="s">
        <v>6</v>
      </c>
      <c r="B401" s="13" t="s">
        <v>1423</v>
      </c>
      <c r="C401" s="13" t="s">
        <v>6</v>
      </c>
      <c r="D401" s="13" t="s">
        <v>1424</v>
      </c>
      <c r="E401" s="13" t="s">
        <v>1425</v>
      </c>
      <c r="F401" s="13" t="s">
        <v>1426</v>
      </c>
      <c r="G401" s="13" t="s">
        <v>66</v>
      </c>
      <c r="H401" s="13" t="s">
        <v>43</v>
      </c>
      <c r="I401" s="21" t="str">
        <f t="shared" si="34"/>
        <v>Lightning Bolts</v>
      </c>
    </row>
    <row r="402" spans="1:9" ht="13.8" customHeight="1">
      <c r="A402" s="13" t="s">
        <v>6</v>
      </c>
      <c r="B402" s="13" t="s">
        <v>1427</v>
      </c>
      <c r="C402" s="13" t="s">
        <v>6</v>
      </c>
      <c r="D402" s="13" t="s">
        <v>1349</v>
      </c>
      <c r="E402" s="13" t="s">
        <v>1428</v>
      </c>
      <c r="F402" s="13" t="s">
        <v>1429</v>
      </c>
      <c r="G402" s="13" t="s">
        <v>44</v>
      </c>
      <c r="H402" s="13" t="s">
        <v>43</v>
      </c>
      <c r="I402" s="21" t="str">
        <f t="shared" si="34"/>
        <v>Lightning Bolts</v>
      </c>
    </row>
    <row r="403" spans="1:9" ht="13.8" customHeight="1">
      <c r="A403" s="13" t="s">
        <v>6</v>
      </c>
      <c r="B403" s="13" t="s">
        <v>1430</v>
      </c>
      <c r="C403" s="13" t="s">
        <v>6</v>
      </c>
      <c r="D403" s="13" t="s">
        <v>1431</v>
      </c>
      <c r="E403" s="13" t="s">
        <v>1432</v>
      </c>
      <c r="F403" s="13" t="s">
        <v>1433</v>
      </c>
      <c r="G403" s="13" t="s">
        <v>49</v>
      </c>
      <c r="H403" s="13" t="s">
        <v>73</v>
      </c>
      <c r="I403" s="21" t="str">
        <f t="shared" si="34"/>
        <v>Lightning Bolts</v>
      </c>
    </row>
    <row r="404" spans="1:9" ht="13.8" customHeight="1">
      <c r="A404" s="13" t="s">
        <v>6</v>
      </c>
      <c r="B404" s="13" t="s">
        <v>1434</v>
      </c>
      <c r="C404" s="13" t="s">
        <v>6</v>
      </c>
      <c r="D404" s="13" t="s">
        <v>1424</v>
      </c>
      <c r="E404" s="13" t="s">
        <v>1435</v>
      </c>
      <c r="F404" s="13" t="s">
        <v>1436</v>
      </c>
      <c r="G404" s="13" t="s">
        <v>49</v>
      </c>
      <c r="H404" s="13" t="s">
        <v>49</v>
      </c>
      <c r="I404" s="21" t="str">
        <f t="shared" si="34"/>
        <v>Lightning Bolts</v>
      </c>
    </row>
    <row r="405" spans="1:9" ht="13.8" customHeight="1">
      <c r="A405" s="13" t="s">
        <v>6</v>
      </c>
      <c r="B405" s="13" t="s">
        <v>1437</v>
      </c>
      <c r="C405" s="13" t="s">
        <v>6</v>
      </c>
      <c r="D405" s="13" t="s">
        <v>1438</v>
      </c>
      <c r="E405" s="13" t="s">
        <v>1439</v>
      </c>
      <c r="F405" s="13" t="s">
        <v>1440</v>
      </c>
      <c r="G405" s="13" t="s">
        <v>66</v>
      </c>
      <c r="H405" s="13" t="s">
        <v>44</v>
      </c>
      <c r="I405" s="21" t="str">
        <f t="shared" si="34"/>
        <v>Lightning Bolts</v>
      </c>
    </row>
    <row r="406" spans="1:9" ht="13.8" customHeight="1">
      <c r="A406" s="13" t="s">
        <v>6</v>
      </c>
      <c r="B406" s="13" t="s">
        <v>1441</v>
      </c>
      <c r="C406" s="13" t="s">
        <v>6</v>
      </c>
      <c r="D406" s="13" t="s">
        <v>1438</v>
      </c>
      <c r="E406" s="13" t="s">
        <v>1442</v>
      </c>
      <c r="F406" s="13" t="s">
        <v>1443</v>
      </c>
      <c r="G406" s="13" t="s">
        <v>43</v>
      </c>
      <c r="H406" s="13" t="s">
        <v>66</v>
      </c>
      <c r="I406" s="21" t="str">
        <f t="shared" si="34"/>
        <v>Lightning Bolts</v>
      </c>
    </row>
    <row r="407" spans="1:9" ht="13.8" customHeight="1">
      <c r="A407" s="13" t="s">
        <v>6</v>
      </c>
      <c r="B407" s="13" t="s">
        <v>1444</v>
      </c>
      <c r="C407" s="13" t="s">
        <v>6</v>
      </c>
      <c r="D407" s="13" t="s">
        <v>1393</v>
      </c>
      <c r="E407" s="13" t="s">
        <v>1445</v>
      </c>
      <c r="F407" s="13" t="s">
        <v>1271</v>
      </c>
      <c r="G407" s="13" t="s">
        <v>49</v>
      </c>
      <c r="H407" s="13" t="s">
        <v>43</v>
      </c>
      <c r="I407" s="21" t="str">
        <f t="shared" si="34"/>
        <v>Lightning Bolts</v>
      </c>
    </row>
    <row r="408" spans="1:9" ht="13.8" customHeight="1">
      <c r="A408" s="13" t="s">
        <v>6</v>
      </c>
      <c r="B408" s="13" t="s">
        <v>1446</v>
      </c>
      <c r="C408" s="13" t="s">
        <v>6</v>
      </c>
      <c r="D408" s="13" t="s">
        <v>1349</v>
      </c>
      <c r="E408" s="13" t="s">
        <v>1447</v>
      </c>
      <c r="F408" s="13" t="s">
        <v>1448</v>
      </c>
      <c r="G408" s="13" t="s">
        <v>49</v>
      </c>
      <c r="H408" s="13" t="s">
        <v>44</v>
      </c>
      <c r="I408" s="21" t="str">
        <f t="shared" si="34"/>
        <v>Lightning Bolts</v>
      </c>
    </row>
    <row r="409" spans="1:9" ht="13.8" customHeight="1">
      <c r="A409" s="13" t="s">
        <v>6</v>
      </c>
      <c r="B409" s="13" t="s">
        <v>1449</v>
      </c>
      <c r="C409" s="13" t="s">
        <v>6</v>
      </c>
      <c r="D409" s="13" t="s">
        <v>1349</v>
      </c>
      <c r="E409" s="13" t="s">
        <v>1450</v>
      </c>
      <c r="F409" s="13" t="s">
        <v>1451</v>
      </c>
      <c r="G409" s="13" t="s">
        <v>49</v>
      </c>
      <c r="H409" s="13" t="s">
        <v>44</v>
      </c>
      <c r="I409" s="21" t="str">
        <f t="shared" si="34"/>
        <v>Lightning Bolts</v>
      </c>
    </row>
    <row r="410" spans="1:9" ht="13.8" customHeight="1">
      <c r="A410" s="13" t="s">
        <v>6</v>
      </c>
      <c r="B410" s="13" t="s">
        <v>1456</v>
      </c>
      <c r="C410" s="13" t="s">
        <v>6</v>
      </c>
      <c r="D410" s="13" t="s">
        <v>1457</v>
      </c>
      <c r="E410" s="13" t="s">
        <v>1458</v>
      </c>
      <c r="F410" s="13" t="s">
        <v>1459</v>
      </c>
      <c r="G410" s="13" t="s">
        <v>49</v>
      </c>
      <c r="H410" s="13" t="s">
        <v>49</v>
      </c>
      <c r="I410" s="21" t="str">
        <f t="shared" ref="I410:I420" si="35">HYPERLINK("#'12B'!A74","Mustangs")</f>
        <v>Mustangs</v>
      </c>
    </row>
    <row r="411" spans="1:9" ht="13.8" customHeight="1">
      <c r="A411" s="13" t="s">
        <v>6</v>
      </c>
      <c r="B411" s="13" t="s">
        <v>1460</v>
      </c>
      <c r="C411" s="13" t="s">
        <v>6</v>
      </c>
      <c r="D411" s="13" t="s">
        <v>1324</v>
      </c>
      <c r="E411" s="13" t="s">
        <v>1461</v>
      </c>
      <c r="F411" s="13" t="s">
        <v>1462</v>
      </c>
      <c r="G411" s="13" t="s">
        <v>43</v>
      </c>
      <c r="H411" s="13" t="s">
        <v>44</v>
      </c>
      <c r="I411" s="21" t="str">
        <f t="shared" si="35"/>
        <v>Mustangs</v>
      </c>
    </row>
    <row r="412" spans="1:9" ht="13.8" customHeight="1">
      <c r="A412" s="13" t="s">
        <v>6</v>
      </c>
      <c r="B412" s="13" t="s">
        <v>1463</v>
      </c>
      <c r="C412" s="13" t="s">
        <v>6</v>
      </c>
      <c r="D412" s="13" t="s">
        <v>1464</v>
      </c>
      <c r="E412" s="13" t="s">
        <v>1465</v>
      </c>
      <c r="F412" s="13" t="s">
        <v>1466</v>
      </c>
      <c r="G412" s="13" t="s">
        <v>49</v>
      </c>
      <c r="H412" s="13" t="s">
        <v>44</v>
      </c>
      <c r="I412" s="21" t="str">
        <f t="shared" si="35"/>
        <v>Mustangs</v>
      </c>
    </row>
    <row r="413" spans="1:9" ht="13.8" customHeight="1">
      <c r="A413" s="13" t="s">
        <v>6</v>
      </c>
      <c r="B413" s="13" t="s">
        <v>1467</v>
      </c>
      <c r="C413" s="13" t="s">
        <v>6</v>
      </c>
      <c r="D413" s="13" t="s">
        <v>1468</v>
      </c>
      <c r="E413" s="13" t="s">
        <v>1469</v>
      </c>
      <c r="F413" s="13" t="s">
        <v>1470</v>
      </c>
      <c r="G413" s="13" t="s">
        <v>43</v>
      </c>
      <c r="H413" s="13" t="s">
        <v>66</v>
      </c>
      <c r="I413" s="21" t="str">
        <f t="shared" si="35"/>
        <v>Mustangs</v>
      </c>
    </row>
    <row r="414" spans="1:9" ht="13.8" customHeight="1">
      <c r="A414" s="13" t="s">
        <v>6</v>
      </c>
      <c r="B414" s="13" t="s">
        <v>1471</v>
      </c>
      <c r="C414" s="13" t="s">
        <v>6</v>
      </c>
      <c r="D414" s="13" t="s">
        <v>1472</v>
      </c>
      <c r="E414" s="13" t="s">
        <v>1473</v>
      </c>
      <c r="F414" s="13" t="s">
        <v>1474</v>
      </c>
      <c r="G414" s="13" t="s">
        <v>49</v>
      </c>
      <c r="H414" s="13" t="s">
        <v>44</v>
      </c>
      <c r="I414" s="21" t="str">
        <f t="shared" si="35"/>
        <v>Mustangs</v>
      </c>
    </row>
    <row r="415" spans="1:9" ht="13.8" customHeight="1">
      <c r="A415" s="13" t="s">
        <v>6</v>
      </c>
      <c r="B415" s="13" t="s">
        <v>1475</v>
      </c>
      <c r="C415" s="13" t="s">
        <v>6</v>
      </c>
      <c r="D415" s="13" t="s">
        <v>1324</v>
      </c>
      <c r="E415" s="13" t="s">
        <v>1476</v>
      </c>
      <c r="F415" s="13" t="s">
        <v>1477</v>
      </c>
      <c r="G415" s="13" t="s">
        <v>44</v>
      </c>
      <c r="H415" s="13" t="s">
        <v>43</v>
      </c>
      <c r="I415" s="21" t="str">
        <f t="shared" si="35"/>
        <v>Mustangs</v>
      </c>
    </row>
    <row r="416" spans="1:9" ht="13.8" customHeight="1">
      <c r="A416" s="13" t="s">
        <v>6</v>
      </c>
      <c r="B416" s="13" t="s">
        <v>1478</v>
      </c>
      <c r="C416" s="13" t="s">
        <v>6</v>
      </c>
      <c r="D416" s="13" t="s">
        <v>1472</v>
      </c>
      <c r="E416" s="13" t="s">
        <v>1479</v>
      </c>
      <c r="F416" s="13" t="s">
        <v>1480</v>
      </c>
      <c r="G416" s="13" t="s">
        <v>49</v>
      </c>
      <c r="H416" s="13" t="s">
        <v>49</v>
      </c>
      <c r="I416" s="21" t="str">
        <f t="shared" si="35"/>
        <v>Mustangs</v>
      </c>
    </row>
    <row r="417" spans="1:9" ht="13.8" customHeight="1">
      <c r="A417" s="13" t="s">
        <v>6</v>
      </c>
      <c r="B417" s="13" t="s">
        <v>1481</v>
      </c>
      <c r="C417" s="13" t="s">
        <v>6</v>
      </c>
      <c r="D417" s="13" t="s">
        <v>1468</v>
      </c>
      <c r="E417" s="13" t="s">
        <v>1482</v>
      </c>
      <c r="F417" s="13" t="s">
        <v>1483</v>
      </c>
      <c r="G417" s="13" t="s">
        <v>44</v>
      </c>
      <c r="H417" s="13" t="s">
        <v>66</v>
      </c>
      <c r="I417" s="21" t="str">
        <f t="shared" si="35"/>
        <v>Mustangs</v>
      </c>
    </row>
    <row r="418" spans="1:9" ht="13.8" customHeight="1">
      <c r="A418" s="13" t="s">
        <v>6</v>
      </c>
      <c r="B418" s="13" t="s">
        <v>1484</v>
      </c>
      <c r="C418" s="13" t="s">
        <v>6</v>
      </c>
      <c r="D418" s="13" t="s">
        <v>1485</v>
      </c>
      <c r="E418" s="13" t="s">
        <v>1486</v>
      </c>
      <c r="F418" s="13" t="s">
        <v>1487</v>
      </c>
      <c r="G418" s="13" t="s">
        <v>43</v>
      </c>
      <c r="H418" s="13" t="s">
        <v>44</v>
      </c>
      <c r="I418" s="21" t="str">
        <f t="shared" si="35"/>
        <v>Mustangs</v>
      </c>
    </row>
    <row r="419" spans="1:9" ht="13.8" customHeight="1">
      <c r="A419" s="13" t="s">
        <v>6</v>
      </c>
      <c r="B419" s="13" t="s">
        <v>1488</v>
      </c>
      <c r="C419" s="13" t="s">
        <v>6</v>
      </c>
      <c r="D419" s="13" t="s">
        <v>1489</v>
      </c>
      <c r="E419" s="13" t="s">
        <v>1490</v>
      </c>
      <c r="F419" s="13" t="s">
        <v>1491</v>
      </c>
      <c r="G419" s="13" t="s">
        <v>43</v>
      </c>
      <c r="H419" s="13" t="s">
        <v>73</v>
      </c>
      <c r="I419" s="21" t="str">
        <f t="shared" si="35"/>
        <v>Mustangs</v>
      </c>
    </row>
    <row r="420" spans="1:9" ht="13.8" customHeight="1">
      <c r="A420" s="13" t="s">
        <v>6</v>
      </c>
      <c r="B420" s="13" t="s">
        <v>1492</v>
      </c>
      <c r="C420" s="13" t="s">
        <v>6</v>
      </c>
      <c r="D420" s="13" t="s">
        <v>1485</v>
      </c>
      <c r="E420" s="13" t="s">
        <v>1493</v>
      </c>
      <c r="F420" s="13" t="s">
        <v>1494</v>
      </c>
      <c r="G420" s="13" t="s">
        <v>44</v>
      </c>
      <c r="H420" s="13" t="s">
        <v>43</v>
      </c>
      <c r="I420" s="21" t="str">
        <f t="shared" si="35"/>
        <v>Mustangs</v>
      </c>
    </row>
    <row r="421" spans="1:9" ht="13.8" customHeight="1">
      <c r="A421" s="13" t="s">
        <v>6</v>
      </c>
      <c r="B421" s="13" t="s">
        <v>1495</v>
      </c>
      <c r="C421" s="13" t="s">
        <v>6</v>
      </c>
      <c r="D421" s="13" t="s">
        <v>423</v>
      </c>
      <c r="E421" s="13" t="s">
        <v>1496</v>
      </c>
      <c r="F421" s="13" t="s">
        <v>1497</v>
      </c>
      <c r="G421" s="13" t="s">
        <v>43</v>
      </c>
      <c r="H421" s="13" t="s">
        <v>44</v>
      </c>
      <c r="I421" s="21" t="str">
        <f t="shared" ref="I421:I431" si="36">HYPERLINK("#'12B'!A91","Speed")</f>
        <v>Speed</v>
      </c>
    </row>
    <row r="422" spans="1:9" ht="13.8" customHeight="1">
      <c r="A422" s="13" t="s">
        <v>6</v>
      </c>
      <c r="B422" s="13" t="s">
        <v>1498</v>
      </c>
      <c r="C422" s="13" t="s">
        <v>6</v>
      </c>
      <c r="D422" s="13" t="s">
        <v>423</v>
      </c>
      <c r="E422" s="13" t="s">
        <v>1499</v>
      </c>
      <c r="F422" s="13" t="s">
        <v>1500</v>
      </c>
      <c r="G422" s="13" t="s">
        <v>44</v>
      </c>
      <c r="H422" s="13" t="s">
        <v>49</v>
      </c>
      <c r="I422" s="21" t="str">
        <f t="shared" si="36"/>
        <v>Speed</v>
      </c>
    </row>
    <row r="423" spans="1:9" ht="13.8" customHeight="1">
      <c r="A423" s="13" t="s">
        <v>6</v>
      </c>
      <c r="B423" s="13" t="s">
        <v>1501</v>
      </c>
      <c r="C423" s="13" t="s">
        <v>6</v>
      </c>
      <c r="D423" s="13" t="s">
        <v>1502</v>
      </c>
      <c r="E423" s="13" t="s">
        <v>1503</v>
      </c>
      <c r="F423" s="13" t="s">
        <v>1504</v>
      </c>
      <c r="G423" s="13" t="s">
        <v>73</v>
      </c>
      <c r="H423" s="13" t="s">
        <v>44</v>
      </c>
      <c r="I423" s="21" t="str">
        <f t="shared" si="36"/>
        <v>Speed</v>
      </c>
    </row>
    <row r="424" spans="1:9" ht="13.8" customHeight="1">
      <c r="A424" s="13" t="s">
        <v>6</v>
      </c>
      <c r="B424" s="13" t="s">
        <v>1505</v>
      </c>
      <c r="C424" s="13" t="s">
        <v>6</v>
      </c>
      <c r="D424" s="13" t="s">
        <v>1502</v>
      </c>
      <c r="E424" s="13" t="s">
        <v>1506</v>
      </c>
      <c r="F424" s="13" t="s">
        <v>1507</v>
      </c>
      <c r="G424" s="13" t="s">
        <v>66</v>
      </c>
      <c r="H424" s="13" t="s">
        <v>44</v>
      </c>
      <c r="I424" s="21" t="str">
        <f t="shared" si="36"/>
        <v>Speed</v>
      </c>
    </row>
    <row r="425" spans="1:9" ht="13.8" customHeight="1">
      <c r="A425" s="13" t="s">
        <v>6</v>
      </c>
      <c r="B425" s="13" t="s">
        <v>1508</v>
      </c>
      <c r="C425" s="13" t="s">
        <v>6</v>
      </c>
      <c r="D425" s="13" t="s">
        <v>1509</v>
      </c>
      <c r="E425" s="13" t="s">
        <v>1510</v>
      </c>
      <c r="F425" s="13" t="s">
        <v>1511</v>
      </c>
      <c r="G425" s="13" t="s">
        <v>44</v>
      </c>
      <c r="H425" s="13" t="s">
        <v>43</v>
      </c>
      <c r="I425" s="21" t="str">
        <f t="shared" si="36"/>
        <v>Speed</v>
      </c>
    </row>
    <row r="426" spans="1:9" ht="13.8" customHeight="1">
      <c r="A426" s="13" t="s">
        <v>6</v>
      </c>
      <c r="B426" s="13" t="s">
        <v>1512</v>
      </c>
      <c r="C426" s="13" t="s">
        <v>6</v>
      </c>
      <c r="D426" s="13" t="s">
        <v>1374</v>
      </c>
      <c r="E426" s="13" t="s">
        <v>328</v>
      </c>
      <c r="F426" s="13" t="s">
        <v>329</v>
      </c>
      <c r="G426" s="13" t="s">
        <v>43</v>
      </c>
      <c r="H426" s="13" t="s">
        <v>66</v>
      </c>
      <c r="I426" s="21" t="str">
        <f t="shared" si="36"/>
        <v>Speed</v>
      </c>
    </row>
    <row r="427" spans="1:9" ht="13.8" customHeight="1">
      <c r="A427" s="13" t="s">
        <v>6</v>
      </c>
      <c r="B427" s="13" t="s">
        <v>1513</v>
      </c>
      <c r="C427" s="13" t="s">
        <v>6</v>
      </c>
      <c r="D427" s="13" t="s">
        <v>1424</v>
      </c>
      <c r="E427" s="13" t="s">
        <v>1514</v>
      </c>
      <c r="F427" s="13" t="s">
        <v>1515</v>
      </c>
      <c r="G427" s="13" t="s">
        <v>44</v>
      </c>
      <c r="H427" s="13" t="s">
        <v>44</v>
      </c>
      <c r="I427" s="21" t="str">
        <f t="shared" si="36"/>
        <v>Speed</v>
      </c>
    </row>
    <row r="428" spans="1:9" ht="13.8" customHeight="1">
      <c r="A428" s="13" t="s">
        <v>6</v>
      </c>
      <c r="B428" s="13" t="s">
        <v>1516</v>
      </c>
      <c r="C428" s="13" t="s">
        <v>6</v>
      </c>
      <c r="D428" s="13" t="s">
        <v>1278</v>
      </c>
      <c r="E428" s="13" t="s">
        <v>1517</v>
      </c>
      <c r="F428" s="13" t="s">
        <v>1518</v>
      </c>
      <c r="G428" s="13" t="s">
        <v>44</v>
      </c>
      <c r="H428" s="13" t="s">
        <v>49</v>
      </c>
      <c r="I428" s="21" t="str">
        <f t="shared" si="36"/>
        <v>Speed</v>
      </c>
    </row>
    <row r="429" spans="1:9" ht="13.8" customHeight="1">
      <c r="A429" s="13" t="s">
        <v>6</v>
      </c>
      <c r="B429" s="13" t="s">
        <v>1519</v>
      </c>
      <c r="C429" s="13" t="s">
        <v>6</v>
      </c>
      <c r="D429" s="13" t="s">
        <v>1374</v>
      </c>
      <c r="E429" s="13" t="s">
        <v>1520</v>
      </c>
      <c r="F429" s="13" t="s">
        <v>1521</v>
      </c>
      <c r="G429" s="13" t="s">
        <v>49</v>
      </c>
      <c r="H429" s="13" t="s">
        <v>73</v>
      </c>
      <c r="I429" s="21" t="str">
        <f t="shared" si="36"/>
        <v>Speed</v>
      </c>
    </row>
    <row r="430" spans="1:9" ht="13.8" customHeight="1">
      <c r="A430" s="13" t="s">
        <v>6</v>
      </c>
      <c r="B430" s="13" t="s">
        <v>1522</v>
      </c>
      <c r="C430" s="13" t="s">
        <v>6</v>
      </c>
      <c r="D430" s="13" t="s">
        <v>1424</v>
      </c>
      <c r="E430" s="13" t="s">
        <v>1523</v>
      </c>
      <c r="F430" s="13" t="s">
        <v>1524</v>
      </c>
      <c r="G430" s="13" t="s">
        <v>44</v>
      </c>
      <c r="H430" s="13" t="s">
        <v>43</v>
      </c>
      <c r="I430" s="21" t="str">
        <f t="shared" si="36"/>
        <v>Speed</v>
      </c>
    </row>
    <row r="431" spans="1:9" ht="13.8" customHeight="1">
      <c r="A431" s="13" t="s">
        <v>6</v>
      </c>
      <c r="B431" s="13" t="s">
        <v>1525</v>
      </c>
      <c r="C431" s="13" t="s">
        <v>6</v>
      </c>
      <c r="D431" s="13" t="s">
        <v>1526</v>
      </c>
      <c r="E431" s="13" t="s">
        <v>1527</v>
      </c>
      <c r="F431" s="13" t="s">
        <v>1528</v>
      </c>
      <c r="G431" s="13" t="s">
        <v>49</v>
      </c>
      <c r="H431" s="13" t="s">
        <v>73</v>
      </c>
      <c r="I431" s="21" t="str">
        <f t="shared" si="36"/>
        <v>Speed</v>
      </c>
    </row>
    <row r="432" spans="1:9" ht="13.8" customHeight="1">
      <c r="A432" s="13" t="s">
        <v>6</v>
      </c>
      <c r="B432" s="13" t="s">
        <v>1533</v>
      </c>
      <c r="C432" s="13" t="s">
        <v>6</v>
      </c>
      <c r="D432" s="13" t="s">
        <v>1534</v>
      </c>
      <c r="E432" s="13" t="s">
        <v>1535</v>
      </c>
      <c r="F432" s="13" t="s">
        <v>1536</v>
      </c>
      <c r="G432" s="13" t="s">
        <v>43</v>
      </c>
      <c r="H432" s="13" t="s">
        <v>73</v>
      </c>
      <c r="I432" s="21" t="str">
        <f t="shared" ref="I432:I442" si="37">HYPERLINK("#'12B'!A108","Swifties")</f>
        <v>Swifties</v>
      </c>
    </row>
    <row r="433" spans="1:9" ht="13.8" customHeight="1">
      <c r="A433" s="13" t="s">
        <v>6</v>
      </c>
      <c r="B433" s="13" t="s">
        <v>1537</v>
      </c>
      <c r="C433" s="13" t="s">
        <v>6</v>
      </c>
      <c r="D433" s="13" t="s">
        <v>1374</v>
      </c>
      <c r="E433" s="13" t="s">
        <v>1538</v>
      </c>
      <c r="F433" s="13" t="s">
        <v>1539</v>
      </c>
      <c r="G433" s="13" t="s">
        <v>66</v>
      </c>
      <c r="H433" s="13" t="s">
        <v>43</v>
      </c>
      <c r="I433" s="21" t="str">
        <f t="shared" si="37"/>
        <v>Swifties</v>
      </c>
    </row>
    <row r="434" spans="1:9" ht="13.8" customHeight="1">
      <c r="A434" s="13" t="s">
        <v>6</v>
      </c>
      <c r="B434" s="13" t="s">
        <v>1540</v>
      </c>
      <c r="C434" s="13" t="s">
        <v>6</v>
      </c>
      <c r="D434" s="13" t="s">
        <v>1541</v>
      </c>
      <c r="E434" s="13" t="s">
        <v>1031</v>
      </c>
      <c r="F434" s="13" t="s">
        <v>1032</v>
      </c>
      <c r="G434" s="13" t="s">
        <v>44</v>
      </c>
      <c r="H434" s="13" t="s">
        <v>43</v>
      </c>
      <c r="I434" s="21" t="str">
        <f t="shared" si="37"/>
        <v>Swifties</v>
      </c>
    </row>
    <row r="435" spans="1:9" ht="13.8" customHeight="1">
      <c r="A435" s="13" t="s">
        <v>6</v>
      </c>
      <c r="B435" s="13" t="s">
        <v>1542</v>
      </c>
      <c r="C435" s="13" t="s">
        <v>6</v>
      </c>
      <c r="D435" s="13" t="s">
        <v>1293</v>
      </c>
      <c r="E435" s="13" t="s">
        <v>1543</v>
      </c>
      <c r="F435" s="13" t="s">
        <v>1544</v>
      </c>
      <c r="G435" s="13" t="s">
        <v>43</v>
      </c>
      <c r="H435" s="13" t="s">
        <v>44</v>
      </c>
      <c r="I435" s="21" t="str">
        <f t="shared" si="37"/>
        <v>Swifties</v>
      </c>
    </row>
    <row r="436" spans="1:9" ht="13.8" customHeight="1">
      <c r="A436" s="13" t="s">
        <v>6</v>
      </c>
      <c r="B436" s="13" t="s">
        <v>1545</v>
      </c>
      <c r="C436" s="13" t="s">
        <v>6</v>
      </c>
      <c r="D436" s="13" t="s">
        <v>1293</v>
      </c>
      <c r="E436" s="13" t="s">
        <v>1546</v>
      </c>
      <c r="F436" s="13" t="s">
        <v>1547</v>
      </c>
      <c r="G436" s="13" t="s">
        <v>49</v>
      </c>
      <c r="H436" s="13" t="s">
        <v>44</v>
      </c>
      <c r="I436" s="21" t="str">
        <f t="shared" si="37"/>
        <v>Swifties</v>
      </c>
    </row>
    <row r="437" spans="1:9" ht="13.8" customHeight="1">
      <c r="A437" s="13" t="s">
        <v>6</v>
      </c>
      <c r="B437" s="13" t="s">
        <v>1548</v>
      </c>
      <c r="C437" s="13" t="s">
        <v>6</v>
      </c>
      <c r="D437" s="13" t="s">
        <v>1293</v>
      </c>
      <c r="E437" s="13" t="s">
        <v>1549</v>
      </c>
      <c r="F437" s="13" t="s">
        <v>1550</v>
      </c>
      <c r="G437" s="13" t="s">
        <v>44</v>
      </c>
      <c r="H437" s="13" t="s">
        <v>49</v>
      </c>
      <c r="I437" s="21" t="str">
        <f t="shared" si="37"/>
        <v>Swifties</v>
      </c>
    </row>
    <row r="438" spans="1:9" ht="13.8" customHeight="1">
      <c r="A438" s="13" t="s">
        <v>6</v>
      </c>
      <c r="B438" s="13" t="s">
        <v>1551</v>
      </c>
      <c r="C438" s="13" t="s">
        <v>6</v>
      </c>
      <c r="D438" s="13" t="s">
        <v>1552</v>
      </c>
      <c r="E438" s="13" t="s">
        <v>1553</v>
      </c>
      <c r="F438" s="13" t="s">
        <v>1554</v>
      </c>
      <c r="G438" s="13" t="s">
        <v>73</v>
      </c>
      <c r="H438" s="13" t="s">
        <v>43</v>
      </c>
      <c r="I438" s="21" t="str">
        <f t="shared" si="37"/>
        <v>Swifties</v>
      </c>
    </row>
    <row r="439" spans="1:9" ht="13.8" customHeight="1">
      <c r="A439" s="13" t="s">
        <v>6</v>
      </c>
      <c r="B439" s="13" t="s">
        <v>1555</v>
      </c>
      <c r="C439" s="13" t="s">
        <v>6</v>
      </c>
      <c r="D439" s="13" t="s">
        <v>1556</v>
      </c>
      <c r="E439" s="13" t="s">
        <v>1557</v>
      </c>
      <c r="F439" s="13" t="s">
        <v>1558</v>
      </c>
      <c r="G439" s="13" t="s">
        <v>66</v>
      </c>
      <c r="H439" s="13" t="s">
        <v>43</v>
      </c>
      <c r="I439" s="21" t="str">
        <f t="shared" si="37"/>
        <v>Swifties</v>
      </c>
    </row>
    <row r="440" spans="1:9" ht="13.8" customHeight="1">
      <c r="A440" s="13" t="s">
        <v>6</v>
      </c>
      <c r="B440" s="13" t="s">
        <v>1559</v>
      </c>
      <c r="C440" s="13" t="s">
        <v>6</v>
      </c>
      <c r="D440" s="13" t="s">
        <v>1560</v>
      </c>
      <c r="E440" s="13" t="s">
        <v>1561</v>
      </c>
      <c r="F440" s="13" t="s">
        <v>1562</v>
      </c>
      <c r="G440" s="13" t="s">
        <v>49</v>
      </c>
      <c r="H440" s="13" t="s">
        <v>44</v>
      </c>
      <c r="I440" s="21" t="str">
        <f t="shared" si="37"/>
        <v>Swifties</v>
      </c>
    </row>
    <row r="441" spans="1:9" ht="13.8" customHeight="1">
      <c r="A441" s="13" t="s">
        <v>6</v>
      </c>
      <c r="B441" s="13" t="s">
        <v>1563</v>
      </c>
      <c r="C441" s="13" t="s">
        <v>6</v>
      </c>
      <c r="D441" s="13" t="s">
        <v>583</v>
      </c>
      <c r="E441" s="13" t="s">
        <v>1564</v>
      </c>
      <c r="F441" s="13" t="s">
        <v>1565</v>
      </c>
      <c r="G441" s="13" t="s">
        <v>44</v>
      </c>
      <c r="H441" s="13" t="s">
        <v>43</v>
      </c>
      <c r="I441" s="21" t="str">
        <f t="shared" si="37"/>
        <v>Swifties</v>
      </c>
    </row>
    <row r="442" spans="1:9" ht="13.8" customHeight="1">
      <c r="A442" s="13" t="s">
        <v>6</v>
      </c>
      <c r="B442" s="13" t="s">
        <v>1566</v>
      </c>
      <c r="C442" s="13" t="s">
        <v>6</v>
      </c>
      <c r="D442" s="13" t="s">
        <v>1541</v>
      </c>
      <c r="E442" s="13" t="s">
        <v>1567</v>
      </c>
      <c r="F442" s="13" t="s">
        <v>1568</v>
      </c>
      <c r="G442" s="13" t="s">
        <v>44</v>
      </c>
      <c r="H442" s="13" t="s">
        <v>73</v>
      </c>
      <c r="I442" s="21" t="str">
        <f t="shared" si="37"/>
        <v>Swifties</v>
      </c>
    </row>
    <row r="443" spans="1:9" ht="13.8" customHeight="1">
      <c r="A443" s="13" t="s">
        <v>7</v>
      </c>
      <c r="B443" s="13" t="s">
        <v>1614</v>
      </c>
      <c r="C443" s="13" t="s">
        <v>7</v>
      </c>
      <c r="D443" s="13" t="s">
        <v>1615</v>
      </c>
      <c r="E443" s="13" t="s">
        <v>1616</v>
      </c>
      <c r="F443" s="13" t="s">
        <v>1617</v>
      </c>
      <c r="G443" s="13" t="s">
        <v>49</v>
      </c>
      <c r="H443" s="13" t="s">
        <v>66</v>
      </c>
      <c r="I443" s="21" t="str">
        <f t="shared" ref="I443:I454" si="38">HYPERLINK("#'12C'!A4","Afterburners")</f>
        <v>Afterburners</v>
      </c>
    </row>
    <row r="444" spans="1:9" ht="13.8" customHeight="1">
      <c r="A444" s="13" t="s">
        <v>7</v>
      </c>
      <c r="B444" s="13" t="s">
        <v>1618</v>
      </c>
      <c r="C444" s="13" t="s">
        <v>7</v>
      </c>
      <c r="D444" s="13" t="s">
        <v>1619</v>
      </c>
      <c r="E444" s="13" t="s">
        <v>1620</v>
      </c>
      <c r="F444" s="13" t="s">
        <v>1621</v>
      </c>
      <c r="G444" s="13" t="s">
        <v>49</v>
      </c>
      <c r="H444" s="13" t="s">
        <v>44</v>
      </c>
      <c r="I444" s="21" t="str">
        <f t="shared" si="38"/>
        <v>Afterburners</v>
      </c>
    </row>
    <row r="445" spans="1:9" ht="13.8" customHeight="1">
      <c r="A445" s="13" t="s">
        <v>7</v>
      </c>
      <c r="B445" s="13" t="s">
        <v>1622</v>
      </c>
      <c r="C445" s="13" t="s">
        <v>7</v>
      </c>
      <c r="D445" s="13" t="s">
        <v>1623</v>
      </c>
      <c r="E445" s="13" t="s">
        <v>1624</v>
      </c>
      <c r="F445" s="13" t="s">
        <v>1625</v>
      </c>
      <c r="G445" s="13" t="s">
        <v>43</v>
      </c>
      <c r="H445" s="13" t="s">
        <v>44</v>
      </c>
      <c r="I445" s="21" t="str">
        <f t="shared" si="38"/>
        <v>Afterburners</v>
      </c>
    </row>
    <row r="446" spans="1:9" ht="13.8" customHeight="1">
      <c r="A446" s="13" t="s">
        <v>7</v>
      </c>
      <c r="B446" s="13" t="s">
        <v>1626</v>
      </c>
      <c r="C446" s="13" t="s">
        <v>7</v>
      </c>
      <c r="D446" s="13" t="s">
        <v>1627</v>
      </c>
      <c r="E446" s="13" t="s">
        <v>1628</v>
      </c>
      <c r="F446" s="13" t="s">
        <v>1629</v>
      </c>
      <c r="G446" s="13" t="s">
        <v>43</v>
      </c>
      <c r="H446" s="13" t="s">
        <v>44</v>
      </c>
      <c r="I446" s="21" t="str">
        <f t="shared" si="38"/>
        <v>Afterburners</v>
      </c>
    </row>
    <row r="447" spans="1:9" ht="13.8" customHeight="1">
      <c r="A447" s="13" t="s">
        <v>7</v>
      </c>
      <c r="B447" s="13" t="s">
        <v>1630</v>
      </c>
      <c r="C447" s="13" t="s">
        <v>7</v>
      </c>
      <c r="D447" s="13" t="s">
        <v>823</v>
      </c>
      <c r="E447" s="13" t="s">
        <v>1631</v>
      </c>
      <c r="F447" s="13" t="s">
        <v>1632</v>
      </c>
      <c r="G447" s="13" t="s">
        <v>66</v>
      </c>
      <c r="H447" s="13" t="s">
        <v>44</v>
      </c>
      <c r="I447" s="21" t="str">
        <f t="shared" si="38"/>
        <v>Afterburners</v>
      </c>
    </row>
    <row r="448" spans="1:9" ht="13.8" customHeight="1">
      <c r="A448" s="13" t="s">
        <v>7</v>
      </c>
      <c r="B448" s="13" t="s">
        <v>1633</v>
      </c>
      <c r="C448" s="13" t="s">
        <v>7</v>
      </c>
      <c r="D448" s="13" t="s">
        <v>823</v>
      </c>
      <c r="E448" s="13" t="s">
        <v>1634</v>
      </c>
      <c r="F448" s="13" t="s">
        <v>1635</v>
      </c>
      <c r="G448" s="13" t="s">
        <v>44</v>
      </c>
      <c r="H448" s="13" t="s">
        <v>43</v>
      </c>
      <c r="I448" s="21" t="str">
        <f t="shared" si="38"/>
        <v>Afterburners</v>
      </c>
    </row>
    <row r="449" spans="1:9" ht="13.8" customHeight="1">
      <c r="A449" s="13" t="s">
        <v>7</v>
      </c>
      <c r="B449" s="13" t="s">
        <v>1636</v>
      </c>
      <c r="C449" s="13" t="s">
        <v>7</v>
      </c>
      <c r="D449" s="13" t="s">
        <v>1637</v>
      </c>
      <c r="E449" s="13" t="s">
        <v>1638</v>
      </c>
      <c r="F449" s="13" t="s">
        <v>1639</v>
      </c>
      <c r="G449" s="13" t="s">
        <v>73</v>
      </c>
      <c r="H449" s="13" t="s">
        <v>73</v>
      </c>
      <c r="I449" s="21" t="str">
        <f t="shared" si="38"/>
        <v>Afterburners</v>
      </c>
    </row>
    <row r="450" spans="1:9" ht="13.8" customHeight="1">
      <c r="A450" s="13" t="s">
        <v>7</v>
      </c>
      <c r="B450" s="13" t="s">
        <v>1640</v>
      </c>
      <c r="C450" s="13" t="s">
        <v>7</v>
      </c>
      <c r="D450" s="13" t="s">
        <v>1641</v>
      </c>
      <c r="E450" s="13" t="s">
        <v>1642</v>
      </c>
      <c r="F450" s="13" t="s">
        <v>1643</v>
      </c>
      <c r="G450" s="13" t="s">
        <v>44</v>
      </c>
      <c r="H450" s="13" t="s">
        <v>73</v>
      </c>
      <c r="I450" s="21" t="str">
        <f t="shared" si="38"/>
        <v>Afterburners</v>
      </c>
    </row>
    <row r="451" spans="1:9" ht="13.8" customHeight="1">
      <c r="A451" s="13" t="s">
        <v>7</v>
      </c>
      <c r="B451" s="13" t="s">
        <v>1644</v>
      </c>
      <c r="C451" s="13" t="s">
        <v>7</v>
      </c>
      <c r="D451" s="13" t="s">
        <v>1637</v>
      </c>
      <c r="E451" s="13" t="s">
        <v>1645</v>
      </c>
      <c r="F451" s="13" t="s">
        <v>1646</v>
      </c>
      <c r="G451" s="13" t="s">
        <v>44</v>
      </c>
      <c r="H451" s="13" t="s">
        <v>43</v>
      </c>
      <c r="I451" s="21" t="str">
        <f t="shared" si="38"/>
        <v>Afterburners</v>
      </c>
    </row>
    <row r="452" spans="1:9" ht="13.8" customHeight="1">
      <c r="A452" s="13" t="s">
        <v>7</v>
      </c>
      <c r="B452" s="13" t="s">
        <v>1647</v>
      </c>
      <c r="C452" s="13" t="s">
        <v>7</v>
      </c>
      <c r="D452" s="13" t="s">
        <v>1615</v>
      </c>
      <c r="E452" s="13" t="s">
        <v>1648</v>
      </c>
      <c r="F452" s="13" t="s">
        <v>1649</v>
      </c>
      <c r="G452" s="13" t="s">
        <v>44</v>
      </c>
      <c r="H452" s="13" t="s">
        <v>49</v>
      </c>
      <c r="I452" s="21" t="str">
        <f t="shared" si="38"/>
        <v>Afterburners</v>
      </c>
    </row>
    <row r="453" spans="1:9" ht="13.8" customHeight="1">
      <c r="A453" s="13" t="s">
        <v>7</v>
      </c>
      <c r="B453" s="13" t="s">
        <v>1650</v>
      </c>
      <c r="C453" s="13" t="s">
        <v>7</v>
      </c>
      <c r="D453" s="13" t="s">
        <v>1641</v>
      </c>
      <c r="E453" s="13" t="s">
        <v>1651</v>
      </c>
      <c r="F453" s="13" t="s">
        <v>1652</v>
      </c>
      <c r="G453" s="13" t="s">
        <v>66</v>
      </c>
      <c r="H453" s="13" t="s">
        <v>73</v>
      </c>
      <c r="I453" s="21" t="str">
        <f t="shared" si="38"/>
        <v>Afterburners</v>
      </c>
    </row>
    <row r="454" spans="1:9" ht="13.8" customHeight="1">
      <c r="A454" s="13" t="s">
        <v>7</v>
      </c>
      <c r="B454" s="13" t="s">
        <v>1653</v>
      </c>
      <c r="C454" s="13" t="s">
        <v>7</v>
      </c>
      <c r="D454" s="13" t="s">
        <v>1313</v>
      </c>
      <c r="E454" s="13" t="s">
        <v>505</v>
      </c>
      <c r="F454" s="13" t="s">
        <v>506</v>
      </c>
      <c r="G454" s="13" t="s">
        <v>44</v>
      </c>
      <c r="H454" s="13" t="s">
        <v>43</v>
      </c>
      <c r="I454" s="21" t="str">
        <f t="shared" si="38"/>
        <v>Afterburners</v>
      </c>
    </row>
    <row r="455" spans="1:9" ht="13.8" customHeight="1">
      <c r="A455" s="13" t="s">
        <v>7</v>
      </c>
      <c r="B455" s="13" t="s">
        <v>1899</v>
      </c>
      <c r="C455" s="13" t="s">
        <v>7</v>
      </c>
      <c r="D455" s="13" t="s">
        <v>1690</v>
      </c>
      <c r="E455" s="13" t="s">
        <v>1900</v>
      </c>
      <c r="F455" s="13" t="s">
        <v>1901</v>
      </c>
      <c r="G455" s="13" t="s">
        <v>49</v>
      </c>
      <c r="H455" s="13" t="s">
        <v>49</v>
      </c>
      <c r="I455" s="21" t="str">
        <f t="shared" ref="I455:I466" si="39">HYPERLINK("#'12C'!A126","Cheetahs")</f>
        <v>Cheetahs</v>
      </c>
    </row>
    <row r="456" spans="1:9" ht="13.8" customHeight="1">
      <c r="A456" s="13" t="s">
        <v>7</v>
      </c>
      <c r="B456" s="13" t="s">
        <v>1902</v>
      </c>
      <c r="C456" s="13" t="s">
        <v>7</v>
      </c>
      <c r="D456" s="13" t="s">
        <v>1690</v>
      </c>
      <c r="E456" s="13" t="s">
        <v>1903</v>
      </c>
      <c r="F456" s="13" t="s">
        <v>1904</v>
      </c>
      <c r="G456" s="13" t="s">
        <v>44</v>
      </c>
      <c r="H456" s="13" t="s">
        <v>43</v>
      </c>
      <c r="I456" s="21" t="str">
        <f t="shared" si="39"/>
        <v>Cheetahs</v>
      </c>
    </row>
    <row r="457" spans="1:9" ht="13.8" customHeight="1">
      <c r="A457" s="13" t="s">
        <v>7</v>
      </c>
      <c r="B457" s="13" t="s">
        <v>1905</v>
      </c>
      <c r="C457" s="13" t="s">
        <v>7</v>
      </c>
      <c r="D457" s="13" t="s">
        <v>1690</v>
      </c>
      <c r="E457" s="13" t="s">
        <v>1906</v>
      </c>
      <c r="F457" s="13" t="s">
        <v>1907</v>
      </c>
      <c r="G457" s="13" t="s">
        <v>66</v>
      </c>
      <c r="H457" s="13" t="s">
        <v>44</v>
      </c>
      <c r="I457" s="21" t="str">
        <f t="shared" si="39"/>
        <v>Cheetahs</v>
      </c>
    </row>
    <row r="458" spans="1:9" ht="13.8" customHeight="1">
      <c r="A458" s="13" t="s">
        <v>7</v>
      </c>
      <c r="B458" s="13" t="s">
        <v>1908</v>
      </c>
      <c r="C458" s="13" t="s">
        <v>7</v>
      </c>
      <c r="D458" s="13" t="s">
        <v>1869</v>
      </c>
      <c r="E458" s="13" t="s">
        <v>1909</v>
      </c>
      <c r="F458" s="13" t="s">
        <v>1910</v>
      </c>
      <c r="G458" s="13" t="s">
        <v>66</v>
      </c>
      <c r="H458" s="13" t="s">
        <v>44</v>
      </c>
      <c r="I458" s="21" t="str">
        <f t="shared" si="39"/>
        <v>Cheetahs</v>
      </c>
    </row>
    <row r="459" spans="1:9" ht="13.8" customHeight="1">
      <c r="A459" s="13" t="s">
        <v>7</v>
      </c>
      <c r="B459" s="13" t="s">
        <v>1911</v>
      </c>
      <c r="C459" s="13" t="s">
        <v>7</v>
      </c>
      <c r="D459" s="13" t="s">
        <v>1912</v>
      </c>
      <c r="E459" s="13" t="s">
        <v>1913</v>
      </c>
      <c r="F459" s="13" t="s">
        <v>1914</v>
      </c>
      <c r="G459" s="13" t="s">
        <v>49</v>
      </c>
      <c r="H459" s="13" t="s">
        <v>49</v>
      </c>
      <c r="I459" s="21" t="str">
        <f t="shared" si="39"/>
        <v>Cheetahs</v>
      </c>
    </row>
    <row r="460" spans="1:9" ht="13.8" customHeight="1">
      <c r="A460" s="13" t="s">
        <v>7</v>
      </c>
      <c r="B460" s="13" t="s">
        <v>1915</v>
      </c>
      <c r="C460" s="13" t="s">
        <v>7</v>
      </c>
      <c r="D460" s="13" t="s">
        <v>249</v>
      </c>
      <c r="E460" s="13" t="s">
        <v>1916</v>
      </c>
      <c r="F460" s="13" t="s">
        <v>1917</v>
      </c>
      <c r="G460" s="13" t="s">
        <v>44</v>
      </c>
      <c r="H460" s="13" t="s">
        <v>49</v>
      </c>
      <c r="I460" s="21" t="str">
        <f t="shared" si="39"/>
        <v>Cheetahs</v>
      </c>
    </row>
    <row r="461" spans="1:9" ht="13.8" customHeight="1">
      <c r="A461" s="13" t="s">
        <v>7</v>
      </c>
      <c r="B461" s="13" t="s">
        <v>1918</v>
      </c>
      <c r="C461" s="13" t="s">
        <v>7</v>
      </c>
      <c r="D461" s="13" t="s">
        <v>1919</v>
      </c>
      <c r="E461" s="13" t="s">
        <v>968</v>
      </c>
      <c r="F461" s="13" t="s">
        <v>969</v>
      </c>
      <c r="G461" s="13" t="s">
        <v>44</v>
      </c>
      <c r="H461" s="13" t="s">
        <v>66</v>
      </c>
      <c r="I461" s="21" t="str">
        <f t="shared" si="39"/>
        <v>Cheetahs</v>
      </c>
    </row>
    <row r="462" spans="1:9" ht="13.8" customHeight="1">
      <c r="A462" s="13" t="s">
        <v>7</v>
      </c>
      <c r="B462" s="13" t="s">
        <v>1920</v>
      </c>
      <c r="C462" s="13" t="s">
        <v>7</v>
      </c>
      <c r="D462" s="13" t="s">
        <v>1740</v>
      </c>
      <c r="E462" s="13" t="s">
        <v>1921</v>
      </c>
      <c r="F462" s="13" t="s">
        <v>1922</v>
      </c>
      <c r="G462" s="13" t="s">
        <v>66</v>
      </c>
      <c r="H462" s="13" t="s">
        <v>44</v>
      </c>
      <c r="I462" s="21" t="str">
        <f t="shared" si="39"/>
        <v>Cheetahs</v>
      </c>
    </row>
    <row r="463" spans="1:9" ht="13.8" customHeight="1">
      <c r="A463" s="13" t="s">
        <v>7</v>
      </c>
      <c r="B463" s="13" t="s">
        <v>1923</v>
      </c>
      <c r="C463" s="13" t="s">
        <v>7</v>
      </c>
      <c r="D463" s="13" t="s">
        <v>1919</v>
      </c>
      <c r="E463" s="13" t="s">
        <v>1924</v>
      </c>
      <c r="F463" s="13" t="s">
        <v>1925</v>
      </c>
      <c r="G463" s="13" t="s">
        <v>44</v>
      </c>
      <c r="H463" s="13" t="s">
        <v>73</v>
      </c>
      <c r="I463" s="21" t="str">
        <f t="shared" si="39"/>
        <v>Cheetahs</v>
      </c>
    </row>
    <row r="464" spans="1:9" ht="13.8" customHeight="1">
      <c r="A464" s="13" t="s">
        <v>7</v>
      </c>
      <c r="B464" s="13" t="s">
        <v>1926</v>
      </c>
      <c r="C464" s="13" t="s">
        <v>7</v>
      </c>
      <c r="D464" s="13" t="s">
        <v>249</v>
      </c>
      <c r="E464" s="13" t="s">
        <v>1927</v>
      </c>
      <c r="F464" s="13" t="s">
        <v>1928</v>
      </c>
      <c r="G464" s="13" t="s">
        <v>73</v>
      </c>
      <c r="H464" s="13" t="s">
        <v>66</v>
      </c>
      <c r="I464" s="21" t="str">
        <f t="shared" si="39"/>
        <v>Cheetahs</v>
      </c>
    </row>
    <row r="465" spans="1:9" ht="13.8" customHeight="1">
      <c r="A465" s="13" t="s">
        <v>7</v>
      </c>
      <c r="B465" s="13" t="s">
        <v>1658</v>
      </c>
      <c r="C465" s="13" t="s">
        <v>7</v>
      </c>
      <c r="D465" s="13" t="s">
        <v>1370</v>
      </c>
      <c r="E465" s="13" t="s">
        <v>1659</v>
      </c>
      <c r="F465" s="13" t="s">
        <v>1660</v>
      </c>
      <c r="G465" s="13" t="s">
        <v>44</v>
      </c>
      <c r="H465" s="13" t="s">
        <v>49</v>
      </c>
      <c r="I465" s="21" t="str">
        <f t="shared" si="39"/>
        <v>Cheetahs</v>
      </c>
    </row>
    <row r="466" spans="1:9" ht="13.8" customHeight="1">
      <c r="A466" s="13" t="s">
        <v>7</v>
      </c>
      <c r="B466" s="13" t="s">
        <v>1661</v>
      </c>
      <c r="C466" s="13" t="s">
        <v>7</v>
      </c>
      <c r="D466" s="13" t="s">
        <v>1619</v>
      </c>
      <c r="E466" s="13" t="s">
        <v>1662</v>
      </c>
      <c r="F466" s="13" t="s">
        <v>1663</v>
      </c>
      <c r="G466" s="13" t="s">
        <v>43</v>
      </c>
      <c r="H466" s="13" t="s">
        <v>44</v>
      </c>
      <c r="I466" s="21" t="str">
        <f t="shared" si="39"/>
        <v>Cheetahs</v>
      </c>
    </row>
    <row r="467" spans="1:9" ht="13.8" customHeight="1">
      <c r="A467" s="13" t="s">
        <v>7</v>
      </c>
      <c r="B467" s="13" t="s">
        <v>1664</v>
      </c>
      <c r="C467" s="13" t="s">
        <v>7</v>
      </c>
      <c r="D467" s="13" t="s">
        <v>1370</v>
      </c>
      <c r="E467" s="13" t="s">
        <v>1665</v>
      </c>
      <c r="F467" s="13" t="s">
        <v>1666</v>
      </c>
      <c r="G467" s="13" t="s">
        <v>49</v>
      </c>
      <c r="H467" s="13" t="s">
        <v>49</v>
      </c>
      <c r="I467" s="21" t="str">
        <f t="shared" ref="I467:I478" si="40">HYPERLINK("#'12C'!A22","Cruise")</f>
        <v>Cruise</v>
      </c>
    </row>
    <row r="468" spans="1:9" ht="13.8" customHeight="1">
      <c r="A468" s="13" t="s">
        <v>7</v>
      </c>
      <c r="B468" s="13" t="s">
        <v>1667</v>
      </c>
      <c r="C468" s="13" t="s">
        <v>7</v>
      </c>
      <c r="D468" s="13" t="s">
        <v>1637</v>
      </c>
      <c r="E468" s="13" t="s">
        <v>1668</v>
      </c>
      <c r="F468" s="13" t="s">
        <v>1669</v>
      </c>
      <c r="G468" s="13" t="s">
        <v>44</v>
      </c>
      <c r="H468" s="13" t="s">
        <v>43</v>
      </c>
      <c r="I468" s="21" t="str">
        <f t="shared" si="40"/>
        <v>Cruise</v>
      </c>
    </row>
    <row r="469" spans="1:9" ht="13.8" customHeight="1">
      <c r="A469" s="13" t="s">
        <v>7</v>
      </c>
      <c r="B469" s="13" t="s">
        <v>1670</v>
      </c>
      <c r="C469" s="13" t="s">
        <v>7</v>
      </c>
      <c r="D469" s="13" t="s">
        <v>1671</v>
      </c>
      <c r="E469" s="13" t="s">
        <v>1672</v>
      </c>
      <c r="F469" s="13" t="s">
        <v>1673</v>
      </c>
      <c r="G469" s="13" t="s">
        <v>49</v>
      </c>
      <c r="H469" s="13" t="s">
        <v>44</v>
      </c>
      <c r="I469" s="21" t="str">
        <f t="shared" si="40"/>
        <v>Cruise</v>
      </c>
    </row>
    <row r="470" spans="1:9" ht="13.8" customHeight="1">
      <c r="A470" s="13" t="s">
        <v>7</v>
      </c>
      <c r="B470" s="13" t="s">
        <v>1674</v>
      </c>
      <c r="C470" s="13" t="s">
        <v>7</v>
      </c>
      <c r="D470" s="13" t="s">
        <v>1641</v>
      </c>
      <c r="E470" s="13" t="s">
        <v>1675</v>
      </c>
      <c r="F470" s="13" t="s">
        <v>1676</v>
      </c>
      <c r="G470" s="13" t="s">
        <v>49</v>
      </c>
      <c r="H470" s="13" t="s">
        <v>43</v>
      </c>
      <c r="I470" s="21" t="str">
        <f t="shared" si="40"/>
        <v>Cruise</v>
      </c>
    </row>
    <row r="471" spans="1:9" ht="13.8" customHeight="1">
      <c r="A471" s="13" t="s">
        <v>7</v>
      </c>
      <c r="B471" s="13" t="s">
        <v>1677</v>
      </c>
      <c r="C471" s="13" t="s">
        <v>7</v>
      </c>
      <c r="D471" s="13" t="s">
        <v>1637</v>
      </c>
      <c r="E471" s="13" t="s">
        <v>1678</v>
      </c>
      <c r="F471" s="13" t="s">
        <v>1679</v>
      </c>
      <c r="G471" s="13" t="s">
        <v>49</v>
      </c>
      <c r="H471" s="13" t="s">
        <v>44</v>
      </c>
      <c r="I471" s="21" t="str">
        <f t="shared" si="40"/>
        <v>Cruise</v>
      </c>
    </row>
    <row r="472" spans="1:9" ht="13.8" customHeight="1">
      <c r="A472" s="13" t="s">
        <v>7</v>
      </c>
      <c r="B472" s="13" t="s">
        <v>1680</v>
      </c>
      <c r="C472" s="13" t="s">
        <v>7</v>
      </c>
      <c r="D472" s="13" t="s">
        <v>1671</v>
      </c>
      <c r="E472" s="13" t="s">
        <v>1681</v>
      </c>
      <c r="F472" s="13" t="s">
        <v>1682</v>
      </c>
      <c r="G472" s="13" t="s">
        <v>43</v>
      </c>
      <c r="H472" s="13" t="s">
        <v>66</v>
      </c>
      <c r="I472" s="21" t="str">
        <f t="shared" si="40"/>
        <v>Cruise</v>
      </c>
    </row>
    <row r="473" spans="1:9" ht="13.8" customHeight="1">
      <c r="A473" s="13" t="s">
        <v>7</v>
      </c>
      <c r="B473" s="13" t="s">
        <v>1683</v>
      </c>
      <c r="C473" s="13" t="s">
        <v>7</v>
      </c>
      <c r="D473" s="13" t="s">
        <v>1641</v>
      </c>
      <c r="E473" s="13" t="s">
        <v>1684</v>
      </c>
      <c r="F473" s="13" t="s">
        <v>1685</v>
      </c>
      <c r="G473" s="13" t="s">
        <v>43</v>
      </c>
      <c r="H473" s="13" t="s">
        <v>44</v>
      </c>
      <c r="I473" s="21" t="str">
        <f t="shared" si="40"/>
        <v>Cruise</v>
      </c>
    </row>
    <row r="474" spans="1:9" ht="13.8" customHeight="1">
      <c r="A474" s="13" t="s">
        <v>7</v>
      </c>
      <c r="B474" s="13" t="s">
        <v>1686</v>
      </c>
      <c r="C474" s="13" t="s">
        <v>7</v>
      </c>
      <c r="D474" s="13" t="s">
        <v>1619</v>
      </c>
      <c r="E474" s="13" t="s">
        <v>1687</v>
      </c>
      <c r="F474" s="13" t="s">
        <v>1688</v>
      </c>
      <c r="G474" s="13" t="s">
        <v>66</v>
      </c>
      <c r="H474" s="13" t="s">
        <v>44</v>
      </c>
      <c r="I474" s="21" t="str">
        <f t="shared" si="40"/>
        <v>Cruise</v>
      </c>
    </row>
    <row r="475" spans="1:9" ht="13.8" customHeight="1">
      <c r="A475" s="13" t="s">
        <v>7</v>
      </c>
      <c r="B475" s="13" t="s">
        <v>1689</v>
      </c>
      <c r="C475" s="13" t="s">
        <v>7</v>
      </c>
      <c r="D475" s="13" t="s">
        <v>1690</v>
      </c>
      <c r="E475" s="13" t="s">
        <v>1691</v>
      </c>
      <c r="F475" s="13" t="s">
        <v>1692</v>
      </c>
      <c r="G475" s="13" t="s">
        <v>44</v>
      </c>
      <c r="H475" s="13" t="s">
        <v>49</v>
      </c>
      <c r="I475" s="21" t="str">
        <f t="shared" si="40"/>
        <v>Cruise</v>
      </c>
    </row>
    <row r="476" spans="1:9" ht="13.8" customHeight="1">
      <c r="A476" s="13" t="s">
        <v>7</v>
      </c>
      <c r="B476" s="13" t="s">
        <v>1697</v>
      </c>
      <c r="C476" s="13" t="s">
        <v>7</v>
      </c>
      <c r="D476" s="13" t="s">
        <v>1698</v>
      </c>
      <c r="E476" s="13" t="s">
        <v>1699</v>
      </c>
      <c r="F476" s="13" t="s">
        <v>1700</v>
      </c>
      <c r="G476" s="13" t="s">
        <v>49</v>
      </c>
      <c r="H476" s="13" t="s">
        <v>44</v>
      </c>
      <c r="I476" s="21" t="str">
        <f t="shared" si="40"/>
        <v>Cruise</v>
      </c>
    </row>
    <row r="477" spans="1:9" ht="13.8" customHeight="1">
      <c r="A477" s="13" t="s">
        <v>7</v>
      </c>
      <c r="B477" s="13" t="s">
        <v>1701</v>
      </c>
      <c r="C477" s="13" t="s">
        <v>7</v>
      </c>
      <c r="D477" s="13" t="s">
        <v>1526</v>
      </c>
      <c r="E477" s="13" t="s">
        <v>1702</v>
      </c>
      <c r="F477" s="13" t="s">
        <v>1703</v>
      </c>
      <c r="G477" s="13" t="s">
        <v>44</v>
      </c>
      <c r="H477" s="13" t="s">
        <v>43</v>
      </c>
      <c r="I477" s="21" t="str">
        <f t="shared" si="40"/>
        <v>Cruise</v>
      </c>
    </row>
    <row r="478" spans="1:9" ht="13.8" customHeight="1">
      <c r="A478" s="13" t="s">
        <v>7</v>
      </c>
      <c r="B478" s="13" t="s">
        <v>1704</v>
      </c>
      <c r="C478" s="13" t="s">
        <v>7</v>
      </c>
      <c r="D478" s="13" t="s">
        <v>1690</v>
      </c>
      <c r="E478" s="13" t="s">
        <v>1705</v>
      </c>
      <c r="F478" s="13" t="s">
        <v>1706</v>
      </c>
      <c r="G478" s="13" t="s">
        <v>66</v>
      </c>
      <c r="H478" s="13" t="s">
        <v>43</v>
      </c>
      <c r="I478" s="21" t="str">
        <f t="shared" si="40"/>
        <v>Cruise</v>
      </c>
    </row>
    <row r="479" spans="1:9" ht="13.8" customHeight="1">
      <c r="A479" s="13" t="s">
        <v>7</v>
      </c>
      <c r="B479" s="13" t="s">
        <v>1707</v>
      </c>
      <c r="C479" s="13" t="s">
        <v>7</v>
      </c>
      <c r="D479" s="13" t="s">
        <v>828</v>
      </c>
      <c r="E479" s="13" t="s">
        <v>1708</v>
      </c>
      <c r="F479" s="13" t="s">
        <v>1709</v>
      </c>
      <c r="G479" s="13" t="s">
        <v>44</v>
      </c>
      <c r="H479" s="13" t="s">
        <v>49</v>
      </c>
      <c r="I479" s="21" t="str">
        <f t="shared" ref="I479:I490" si="41">HYPERLINK("#'12C'!A40","Fast &amp; Furious")</f>
        <v>Fast &amp; Furious</v>
      </c>
    </row>
    <row r="480" spans="1:9" ht="13.8" customHeight="1">
      <c r="A480" s="13" t="s">
        <v>7</v>
      </c>
      <c r="B480" s="13" t="s">
        <v>1710</v>
      </c>
      <c r="C480" s="13" t="s">
        <v>7</v>
      </c>
      <c r="D480" s="13" t="s">
        <v>1711</v>
      </c>
      <c r="E480" s="13" t="s">
        <v>1712</v>
      </c>
      <c r="F480" s="13" t="s">
        <v>1713</v>
      </c>
      <c r="G480" s="13" t="s">
        <v>44</v>
      </c>
      <c r="H480" s="13" t="s">
        <v>66</v>
      </c>
      <c r="I480" s="21" t="str">
        <f t="shared" si="41"/>
        <v>Fast &amp; Furious</v>
      </c>
    </row>
    <row r="481" spans="1:9" ht="13.8" customHeight="1">
      <c r="A481" s="13" t="s">
        <v>7</v>
      </c>
      <c r="B481" s="13" t="s">
        <v>1714</v>
      </c>
      <c r="C481" s="13" t="s">
        <v>7</v>
      </c>
      <c r="D481" s="13" t="s">
        <v>1698</v>
      </c>
      <c r="E481" s="13" t="s">
        <v>1715</v>
      </c>
      <c r="F481" s="13" t="s">
        <v>1716</v>
      </c>
      <c r="G481" s="13" t="s">
        <v>49</v>
      </c>
      <c r="H481" s="13" t="s">
        <v>44</v>
      </c>
      <c r="I481" s="21" t="str">
        <f t="shared" si="41"/>
        <v>Fast &amp; Furious</v>
      </c>
    </row>
    <row r="482" spans="1:9" ht="13.8" customHeight="1">
      <c r="A482" s="13" t="s">
        <v>7</v>
      </c>
      <c r="B482" s="13" t="s">
        <v>1717</v>
      </c>
      <c r="C482" s="13" t="s">
        <v>7</v>
      </c>
      <c r="D482" s="13" t="s">
        <v>823</v>
      </c>
      <c r="E482" s="13" t="s">
        <v>1718</v>
      </c>
      <c r="F482" s="13" t="s">
        <v>1719</v>
      </c>
      <c r="G482" s="13" t="s">
        <v>49</v>
      </c>
      <c r="H482" s="13" t="s">
        <v>44</v>
      </c>
      <c r="I482" s="21" t="str">
        <f t="shared" si="41"/>
        <v>Fast &amp; Furious</v>
      </c>
    </row>
    <row r="483" spans="1:9" ht="13.8" customHeight="1">
      <c r="A483" s="13" t="s">
        <v>7</v>
      </c>
      <c r="B483" s="13" t="s">
        <v>1720</v>
      </c>
      <c r="C483" s="13" t="s">
        <v>7</v>
      </c>
      <c r="D483" s="13" t="s">
        <v>1526</v>
      </c>
      <c r="E483" s="13" t="s">
        <v>1721</v>
      </c>
      <c r="F483" s="13" t="s">
        <v>1722</v>
      </c>
      <c r="G483" s="13" t="s">
        <v>66</v>
      </c>
      <c r="H483" s="13" t="s">
        <v>73</v>
      </c>
      <c r="I483" s="21" t="str">
        <f t="shared" si="41"/>
        <v>Fast &amp; Furious</v>
      </c>
    </row>
    <row r="484" spans="1:9" ht="13.8" customHeight="1">
      <c r="A484" s="13" t="s">
        <v>7</v>
      </c>
      <c r="B484" s="13" t="s">
        <v>1723</v>
      </c>
      <c r="C484" s="13" t="s">
        <v>7</v>
      </c>
      <c r="D484" s="13" t="s">
        <v>823</v>
      </c>
      <c r="E484" s="13" t="s">
        <v>1724</v>
      </c>
      <c r="F484" s="13" t="s">
        <v>1725</v>
      </c>
      <c r="G484" s="13" t="s">
        <v>44</v>
      </c>
      <c r="H484" s="13" t="s">
        <v>43</v>
      </c>
      <c r="I484" s="21" t="str">
        <f t="shared" si="41"/>
        <v>Fast &amp; Furious</v>
      </c>
    </row>
    <row r="485" spans="1:9" ht="13.8" customHeight="1">
      <c r="A485" s="13" t="s">
        <v>7</v>
      </c>
      <c r="B485" s="13" t="s">
        <v>1726</v>
      </c>
      <c r="C485" s="13" t="s">
        <v>7</v>
      </c>
      <c r="D485" s="13" t="s">
        <v>828</v>
      </c>
      <c r="E485" s="13" t="s">
        <v>1727</v>
      </c>
      <c r="F485" s="13" t="s">
        <v>1728</v>
      </c>
      <c r="G485" s="13" t="s">
        <v>49</v>
      </c>
      <c r="H485" s="13" t="s">
        <v>49</v>
      </c>
      <c r="I485" s="21" t="str">
        <f t="shared" si="41"/>
        <v>Fast &amp; Furious</v>
      </c>
    </row>
    <row r="486" spans="1:9" ht="13.8" customHeight="1">
      <c r="A486" s="13" t="s">
        <v>7</v>
      </c>
      <c r="B486" s="13" t="s">
        <v>1729</v>
      </c>
      <c r="C486" s="13" t="s">
        <v>7</v>
      </c>
      <c r="D486" s="13" t="s">
        <v>1730</v>
      </c>
      <c r="E486" s="13" t="s">
        <v>1731</v>
      </c>
      <c r="F486" s="13" t="s">
        <v>217</v>
      </c>
      <c r="G486" s="13" t="s">
        <v>44</v>
      </c>
      <c r="H486" s="13" t="s">
        <v>44</v>
      </c>
      <c r="I486" s="21" t="str">
        <f t="shared" si="41"/>
        <v>Fast &amp; Furious</v>
      </c>
    </row>
    <row r="487" spans="1:9" ht="13.8" customHeight="1">
      <c r="A487" s="13" t="s">
        <v>7</v>
      </c>
      <c r="B487" s="13" t="s">
        <v>1732</v>
      </c>
      <c r="C487" s="13" t="s">
        <v>7</v>
      </c>
      <c r="D487" s="13" t="s">
        <v>1690</v>
      </c>
      <c r="E487" s="13" t="s">
        <v>1733</v>
      </c>
      <c r="F487" s="13" t="s">
        <v>1734</v>
      </c>
      <c r="G487" s="13" t="s">
        <v>49</v>
      </c>
      <c r="H487" s="13" t="s">
        <v>44</v>
      </c>
      <c r="I487" s="21" t="str">
        <f t="shared" si="41"/>
        <v>Fast &amp; Furious</v>
      </c>
    </row>
    <row r="488" spans="1:9" ht="13.8" customHeight="1">
      <c r="A488" s="13" t="s">
        <v>7</v>
      </c>
      <c r="B488" s="13" t="s">
        <v>2107</v>
      </c>
      <c r="C488" s="13" t="s">
        <v>7</v>
      </c>
      <c r="D488" s="13" t="s">
        <v>2108</v>
      </c>
      <c r="E488" s="13" t="s">
        <v>2109</v>
      </c>
      <c r="F488" s="13" t="s">
        <v>2110</v>
      </c>
      <c r="G488" s="13" t="s">
        <v>66</v>
      </c>
      <c r="H488" s="13" t="s">
        <v>44</v>
      </c>
      <c r="I488" s="21" t="str">
        <f t="shared" si="41"/>
        <v>Fast &amp; Furious</v>
      </c>
    </row>
    <row r="489" spans="1:9" ht="13.8" customHeight="1">
      <c r="A489" s="13" t="s">
        <v>7</v>
      </c>
      <c r="B489" s="13" t="s">
        <v>2111</v>
      </c>
      <c r="C489" s="13" t="s">
        <v>7</v>
      </c>
      <c r="D489" s="13" t="s">
        <v>1457</v>
      </c>
      <c r="E489" s="13" t="s">
        <v>2112</v>
      </c>
      <c r="F489" s="13" t="s">
        <v>2113</v>
      </c>
      <c r="G489" s="13" t="s">
        <v>43</v>
      </c>
      <c r="H489" s="13" t="s">
        <v>44</v>
      </c>
      <c r="I489" s="21" t="str">
        <f t="shared" si="41"/>
        <v>Fast &amp; Furious</v>
      </c>
    </row>
    <row r="490" spans="1:9" ht="13.8" customHeight="1">
      <c r="A490" s="13" t="s">
        <v>7</v>
      </c>
      <c r="B490" s="13" t="s">
        <v>2114</v>
      </c>
      <c r="C490" s="13" t="s">
        <v>7</v>
      </c>
      <c r="D490" s="13" t="s">
        <v>1751</v>
      </c>
      <c r="E490" s="13" t="s">
        <v>2115</v>
      </c>
      <c r="F490" s="13" t="s">
        <v>2116</v>
      </c>
      <c r="G490" s="13" t="s">
        <v>66</v>
      </c>
      <c r="H490" s="13" t="s">
        <v>44</v>
      </c>
      <c r="I490" s="21" t="str">
        <f t="shared" si="41"/>
        <v>Fast &amp; Furious</v>
      </c>
    </row>
    <row r="491" spans="1:9" ht="13.8" customHeight="1">
      <c r="A491" s="13" t="s">
        <v>7</v>
      </c>
      <c r="B491" s="13" t="s">
        <v>2117</v>
      </c>
      <c r="C491" s="13" t="s">
        <v>7</v>
      </c>
      <c r="D491" s="13" t="s">
        <v>1786</v>
      </c>
      <c r="E491" s="13" t="s">
        <v>2118</v>
      </c>
      <c r="F491" s="13" t="s">
        <v>2119</v>
      </c>
      <c r="G491" s="13" t="s">
        <v>44</v>
      </c>
      <c r="H491" s="13" t="s">
        <v>44</v>
      </c>
      <c r="I491" s="21" t="str">
        <f t="shared" ref="I491:I501" si="42">HYPERLINK("#'12C'!A227","Jetstream")</f>
        <v>Jetstream</v>
      </c>
    </row>
    <row r="492" spans="1:9" ht="13.8" customHeight="1">
      <c r="A492" s="13" t="s">
        <v>7</v>
      </c>
      <c r="B492" s="13" t="s">
        <v>2120</v>
      </c>
      <c r="C492" s="13" t="s">
        <v>7</v>
      </c>
      <c r="D492" s="13" t="s">
        <v>2064</v>
      </c>
      <c r="E492" s="13" t="s">
        <v>2121</v>
      </c>
      <c r="F492" s="13" t="s">
        <v>2122</v>
      </c>
      <c r="G492" s="13" t="s">
        <v>66</v>
      </c>
      <c r="H492" s="13" t="s">
        <v>44</v>
      </c>
      <c r="I492" s="21" t="str">
        <f t="shared" si="42"/>
        <v>Jetstream</v>
      </c>
    </row>
    <row r="493" spans="1:9" ht="13.8" customHeight="1">
      <c r="A493" s="13" t="s">
        <v>7</v>
      </c>
      <c r="B493" s="13" t="s">
        <v>2123</v>
      </c>
      <c r="C493" s="13" t="s">
        <v>7</v>
      </c>
      <c r="D493" s="13" t="s">
        <v>1786</v>
      </c>
      <c r="E493" s="13" t="s">
        <v>2124</v>
      </c>
      <c r="F493" s="13" t="s">
        <v>2125</v>
      </c>
      <c r="G493" s="13" t="s">
        <v>49</v>
      </c>
      <c r="H493" s="13" t="s">
        <v>43</v>
      </c>
      <c r="I493" s="21" t="str">
        <f t="shared" si="42"/>
        <v>Jetstream</v>
      </c>
    </row>
    <row r="494" spans="1:9" ht="13.8" customHeight="1">
      <c r="A494" s="13" t="s">
        <v>7</v>
      </c>
      <c r="B494" s="13" t="s">
        <v>2126</v>
      </c>
      <c r="C494" s="13" t="s">
        <v>7</v>
      </c>
      <c r="D494" s="13" t="s">
        <v>2127</v>
      </c>
      <c r="E494" s="13" t="s">
        <v>2128</v>
      </c>
      <c r="F494" s="13" t="s">
        <v>2129</v>
      </c>
      <c r="G494" s="13" t="s">
        <v>44</v>
      </c>
      <c r="H494" s="13" t="s">
        <v>66</v>
      </c>
      <c r="I494" s="21" t="str">
        <f t="shared" si="42"/>
        <v>Jetstream</v>
      </c>
    </row>
    <row r="495" spans="1:9" ht="13.8" customHeight="1">
      <c r="A495" s="13" t="s">
        <v>7</v>
      </c>
      <c r="B495" s="13" t="s">
        <v>2130</v>
      </c>
      <c r="C495" s="13" t="s">
        <v>7</v>
      </c>
      <c r="D495" s="13" t="s">
        <v>1751</v>
      </c>
      <c r="E495" s="13" t="s">
        <v>2131</v>
      </c>
      <c r="F495" s="13" t="s">
        <v>2132</v>
      </c>
      <c r="G495" s="13" t="s">
        <v>44</v>
      </c>
      <c r="H495" s="13" t="s">
        <v>49</v>
      </c>
      <c r="I495" s="21" t="str">
        <f t="shared" si="42"/>
        <v>Jetstream</v>
      </c>
    </row>
    <row r="496" spans="1:9" ht="13.8" customHeight="1">
      <c r="A496" s="13" t="s">
        <v>7</v>
      </c>
      <c r="B496" s="13" t="s">
        <v>2133</v>
      </c>
      <c r="C496" s="13" t="s">
        <v>7</v>
      </c>
      <c r="D496" s="13" t="s">
        <v>1305</v>
      </c>
      <c r="E496" s="13" t="s">
        <v>2134</v>
      </c>
      <c r="F496" s="13" t="s">
        <v>2135</v>
      </c>
      <c r="G496" s="13" t="s">
        <v>73</v>
      </c>
      <c r="H496" s="13" t="s">
        <v>49</v>
      </c>
      <c r="I496" s="21" t="str">
        <f t="shared" si="42"/>
        <v>Jetstream</v>
      </c>
    </row>
    <row r="497" spans="1:9" ht="13.8" customHeight="1">
      <c r="A497" s="13" t="s">
        <v>7</v>
      </c>
      <c r="B497" s="13" t="s">
        <v>2136</v>
      </c>
      <c r="C497" s="13" t="s">
        <v>7</v>
      </c>
      <c r="D497" s="13" t="s">
        <v>1457</v>
      </c>
      <c r="E497" s="13" t="s">
        <v>2137</v>
      </c>
      <c r="F497" s="13" t="s">
        <v>2138</v>
      </c>
      <c r="G497" s="13" t="s">
        <v>44</v>
      </c>
      <c r="H497" s="13" t="s">
        <v>73</v>
      </c>
      <c r="I497" s="21" t="str">
        <f t="shared" si="42"/>
        <v>Jetstream</v>
      </c>
    </row>
    <row r="498" spans="1:9" ht="13.8" customHeight="1">
      <c r="A498" s="13" t="s">
        <v>7</v>
      </c>
      <c r="B498" s="13" t="s">
        <v>2139</v>
      </c>
      <c r="C498" s="13" t="s">
        <v>7</v>
      </c>
      <c r="D498" s="13" t="s">
        <v>2064</v>
      </c>
      <c r="E498" s="13" t="s">
        <v>2140</v>
      </c>
      <c r="F498" s="13" t="s">
        <v>2141</v>
      </c>
      <c r="G498" s="13" t="s">
        <v>44</v>
      </c>
      <c r="H498" s="13" t="s">
        <v>66</v>
      </c>
      <c r="I498" s="21" t="str">
        <f t="shared" si="42"/>
        <v>Jetstream</v>
      </c>
    </row>
    <row r="499" spans="1:9" ht="13.8" customHeight="1">
      <c r="A499" s="13" t="s">
        <v>7</v>
      </c>
      <c r="B499" s="13" t="s">
        <v>1739</v>
      </c>
      <c r="C499" s="13" t="s">
        <v>7</v>
      </c>
      <c r="D499" s="13" t="s">
        <v>1740</v>
      </c>
      <c r="E499" s="13" t="s">
        <v>1741</v>
      </c>
      <c r="F499" s="13" t="s">
        <v>1742</v>
      </c>
      <c r="G499" s="13" t="s">
        <v>44</v>
      </c>
      <c r="H499" s="13" t="s">
        <v>43</v>
      </c>
      <c r="I499" s="21" t="str">
        <f t="shared" si="42"/>
        <v>Jetstream</v>
      </c>
    </row>
    <row r="500" spans="1:9" ht="13.8" customHeight="1">
      <c r="A500" s="13" t="s">
        <v>7</v>
      </c>
      <c r="B500" s="13" t="s">
        <v>1743</v>
      </c>
      <c r="C500" s="13" t="s">
        <v>7</v>
      </c>
      <c r="D500" s="13" t="s">
        <v>1744</v>
      </c>
      <c r="E500" s="13" t="s">
        <v>1745</v>
      </c>
      <c r="F500" s="13" t="s">
        <v>1746</v>
      </c>
      <c r="G500" s="13" t="s">
        <v>43</v>
      </c>
      <c r="H500" s="13" t="s">
        <v>44</v>
      </c>
      <c r="I500" s="21" t="str">
        <f t="shared" si="42"/>
        <v>Jetstream</v>
      </c>
    </row>
    <row r="501" spans="1:9" ht="13.8" customHeight="1">
      <c r="A501" s="13" t="s">
        <v>7</v>
      </c>
      <c r="B501" s="13" t="s">
        <v>1747</v>
      </c>
      <c r="C501" s="13" t="s">
        <v>7</v>
      </c>
      <c r="D501" s="13" t="s">
        <v>1740</v>
      </c>
      <c r="E501" s="13" t="s">
        <v>1748</v>
      </c>
      <c r="F501" s="13" t="s">
        <v>1749</v>
      </c>
      <c r="G501" s="13" t="s">
        <v>44</v>
      </c>
      <c r="H501" s="13" t="s">
        <v>73</v>
      </c>
      <c r="I501" s="21" t="str">
        <f t="shared" si="42"/>
        <v>Jetstream</v>
      </c>
    </row>
    <row r="502" spans="1:9" ht="13.8" customHeight="1">
      <c r="A502" s="13" t="s">
        <v>7</v>
      </c>
      <c r="B502" s="13" t="s">
        <v>1750</v>
      </c>
      <c r="C502" s="13" t="s">
        <v>7</v>
      </c>
      <c r="D502" s="13" t="s">
        <v>1751</v>
      </c>
      <c r="E502" s="13" t="s">
        <v>1752</v>
      </c>
      <c r="F502" s="13" t="s">
        <v>1753</v>
      </c>
      <c r="G502" s="13" t="s">
        <v>66</v>
      </c>
      <c r="H502" s="13" t="s">
        <v>44</v>
      </c>
      <c r="I502" s="21" t="str">
        <f t="shared" ref="I502:I512" si="43">HYPERLINK("#'12C'!A58","Lightning Bolts")</f>
        <v>Lightning Bolts</v>
      </c>
    </row>
    <row r="503" spans="1:9" ht="13.8" customHeight="1">
      <c r="A503" s="13" t="s">
        <v>7</v>
      </c>
      <c r="B503" s="13" t="s">
        <v>1754</v>
      </c>
      <c r="C503" s="13" t="s">
        <v>7</v>
      </c>
      <c r="D503" s="13" t="s">
        <v>1755</v>
      </c>
      <c r="E503" s="13" t="s">
        <v>1756</v>
      </c>
      <c r="F503" s="13" t="s">
        <v>1757</v>
      </c>
      <c r="G503" s="13" t="s">
        <v>49</v>
      </c>
      <c r="H503" s="13" t="s">
        <v>73</v>
      </c>
      <c r="I503" s="21" t="str">
        <f t="shared" si="43"/>
        <v>Lightning Bolts</v>
      </c>
    </row>
    <row r="504" spans="1:9" ht="13.8" customHeight="1">
      <c r="A504" s="13" t="s">
        <v>7</v>
      </c>
      <c r="B504" s="13" t="s">
        <v>1758</v>
      </c>
      <c r="C504" s="13" t="s">
        <v>7</v>
      </c>
      <c r="D504" s="13" t="s">
        <v>1526</v>
      </c>
      <c r="E504" s="13" t="s">
        <v>1759</v>
      </c>
      <c r="F504" s="13" t="s">
        <v>1760</v>
      </c>
      <c r="G504" s="13" t="s">
        <v>49</v>
      </c>
      <c r="H504" s="13" t="s">
        <v>73</v>
      </c>
      <c r="I504" s="21" t="str">
        <f t="shared" si="43"/>
        <v>Lightning Bolts</v>
      </c>
    </row>
    <row r="505" spans="1:9" ht="13.8" customHeight="1">
      <c r="A505" s="13" t="s">
        <v>7</v>
      </c>
      <c r="B505" s="13" t="s">
        <v>1761</v>
      </c>
      <c r="C505" s="13" t="s">
        <v>7</v>
      </c>
      <c r="D505" s="13" t="s">
        <v>1526</v>
      </c>
      <c r="E505" s="13" t="s">
        <v>1762</v>
      </c>
      <c r="F505" s="13" t="s">
        <v>1763</v>
      </c>
      <c r="G505" s="13" t="s">
        <v>44</v>
      </c>
      <c r="H505" s="13" t="s">
        <v>66</v>
      </c>
      <c r="I505" s="21" t="str">
        <f t="shared" si="43"/>
        <v>Lightning Bolts</v>
      </c>
    </row>
    <row r="506" spans="1:9" ht="13.8" customHeight="1">
      <c r="A506" s="13" t="s">
        <v>7</v>
      </c>
      <c r="B506" s="13" t="s">
        <v>1764</v>
      </c>
      <c r="C506" s="13" t="s">
        <v>7</v>
      </c>
      <c r="D506" s="13" t="s">
        <v>249</v>
      </c>
      <c r="E506" s="13" t="s">
        <v>1765</v>
      </c>
      <c r="F506" s="13" t="s">
        <v>1766</v>
      </c>
      <c r="G506" s="13" t="s">
        <v>44</v>
      </c>
      <c r="H506" s="13" t="s">
        <v>44</v>
      </c>
      <c r="I506" s="21" t="str">
        <f t="shared" si="43"/>
        <v>Lightning Bolts</v>
      </c>
    </row>
    <row r="507" spans="1:9" ht="13.8" customHeight="1">
      <c r="A507" s="13" t="s">
        <v>7</v>
      </c>
      <c r="B507" s="13" t="s">
        <v>1767</v>
      </c>
      <c r="C507" s="13" t="s">
        <v>7</v>
      </c>
      <c r="D507" s="13" t="s">
        <v>1768</v>
      </c>
      <c r="E507" s="13" t="s">
        <v>1769</v>
      </c>
      <c r="F507" s="13" t="s">
        <v>1770</v>
      </c>
      <c r="G507" s="13" t="s">
        <v>44</v>
      </c>
      <c r="H507" s="13" t="s">
        <v>43</v>
      </c>
      <c r="I507" s="21" t="str">
        <f t="shared" si="43"/>
        <v>Lightning Bolts</v>
      </c>
    </row>
    <row r="508" spans="1:9" ht="13.8" customHeight="1">
      <c r="A508" s="13" t="s">
        <v>7</v>
      </c>
      <c r="B508" s="13" t="s">
        <v>1771</v>
      </c>
      <c r="C508" s="13" t="s">
        <v>7</v>
      </c>
      <c r="D508" s="13" t="s">
        <v>1751</v>
      </c>
      <c r="E508" s="13" t="s">
        <v>1772</v>
      </c>
      <c r="F508" s="13" t="s">
        <v>1773</v>
      </c>
      <c r="G508" s="13" t="s">
        <v>49</v>
      </c>
      <c r="H508" s="13" t="s">
        <v>44</v>
      </c>
      <c r="I508" s="21" t="str">
        <f t="shared" si="43"/>
        <v>Lightning Bolts</v>
      </c>
    </row>
    <row r="509" spans="1:9" ht="13.8" customHeight="1">
      <c r="A509" s="13" t="s">
        <v>7</v>
      </c>
      <c r="B509" s="13" t="s">
        <v>1774</v>
      </c>
      <c r="C509" s="13" t="s">
        <v>7</v>
      </c>
      <c r="D509" s="13" t="s">
        <v>1744</v>
      </c>
      <c r="E509" s="13" t="s">
        <v>1775</v>
      </c>
      <c r="F509" s="13" t="s">
        <v>1776</v>
      </c>
      <c r="G509" s="13" t="s">
        <v>66</v>
      </c>
      <c r="H509" s="13" t="s">
        <v>73</v>
      </c>
      <c r="I509" s="21" t="str">
        <f t="shared" si="43"/>
        <v>Lightning Bolts</v>
      </c>
    </row>
    <row r="510" spans="1:9" ht="13.8" customHeight="1">
      <c r="A510" s="13" t="s">
        <v>7</v>
      </c>
      <c r="B510" s="13" t="s">
        <v>1777</v>
      </c>
      <c r="C510" s="13" t="s">
        <v>7</v>
      </c>
      <c r="D510" s="13" t="s">
        <v>1778</v>
      </c>
      <c r="E510" s="13" t="s">
        <v>1779</v>
      </c>
      <c r="F510" s="13" t="s">
        <v>1780</v>
      </c>
      <c r="G510" s="13" t="s">
        <v>43</v>
      </c>
      <c r="H510" s="13" t="s">
        <v>44</v>
      </c>
      <c r="I510" s="21" t="str">
        <f t="shared" si="43"/>
        <v>Lightning Bolts</v>
      </c>
    </row>
    <row r="511" spans="1:9" ht="13.8" customHeight="1">
      <c r="A511" s="13" t="s">
        <v>7</v>
      </c>
      <c r="B511" s="13" t="s">
        <v>1785</v>
      </c>
      <c r="C511" s="13" t="s">
        <v>7</v>
      </c>
      <c r="D511" s="13" t="s">
        <v>1786</v>
      </c>
      <c r="E511" s="13" t="s">
        <v>1787</v>
      </c>
      <c r="F511" s="13" t="s">
        <v>1788</v>
      </c>
      <c r="G511" s="13" t="s">
        <v>44</v>
      </c>
      <c r="H511" s="13" t="s">
        <v>73</v>
      </c>
      <c r="I511" s="21" t="str">
        <f t="shared" si="43"/>
        <v>Lightning Bolts</v>
      </c>
    </row>
    <row r="512" spans="1:9" ht="13.8" customHeight="1">
      <c r="A512" s="13" t="s">
        <v>7</v>
      </c>
      <c r="B512" s="13" t="s">
        <v>1789</v>
      </c>
      <c r="C512" s="13" t="s">
        <v>7</v>
      </c>
      <c r="D512" s="13" t="s">
        <v>1786</v>
      </c>
      <c r="E512" s="13" t="s">
        <v>1790</v>
      </c>
      <c r="F512" s="13" t="s">
        <v>1791</v>
      </c>
      <c r="G512" s="13" t="s">
        <v>44</v>
      </c>
      <c r="H512" s="13" t="s">
        <v>43</v>
      </c>
      <c r="I512" s="21" t="str">
        <f t="shared" si="43"/>
        <v>Lightning Bolts</v>
      </c>
    </row>
    <row r="513" spans="1:9" ht="13.8" customHeight="1">
      <c r="A513" s="13" t="s">
        <v>7</v>
      </c>
      <c r="B513" s="13" t="s">
        <v>1792</v>
      </c>
      <c r="C513" s="13" t="s">
        <v>7</v>
      </c>
      <c r="D513" s="13" t="s">
        <v>1526</v>
      </c>
      <c r="E513" s="13" t="s">
        <v>1793</v>
      </c>
      <c r="F513" s="13" t="s">
        <v>1794</v>
      </c>
      <c r="G513" s="13" t="s">
        <v>44</v>
      </c>
      <c r="H513" s="13" t="s">
        <v>49</v>
      </c>
      <c r="I513" s="21" t="str">
        <f t="shared" ref="I513:I523" si="44">HYPERLINK("#'12C'!A75","Mustangs")</f>
        <v>Mustangs</v>
      </c>
    </row>
    <row r="514" spans="1:9" ht="13.8" customHeight="1">
      <c r="A514" s="13" t="s">
        <v>7</v>
      </c>
      <c r="B514" s="13" t="s">
        <v>1795</v>
      </c>
      <c r="C514" s="13" t="s">
        <v>7</v>
      </c>
      <c r="D514" s="13" t="s">
        <v>1796</v>
      </c>
      <c r="E514" s="13" t="s">
        <v>1797</v>
      </c>
      <c r="F514" s="13" t="s">
        <v>1798</v>
      </c>
      <c r="G514" s="13" t="s">
        <v>43</v>
      </c>
      <c r="H514" s="13" t="s">
        <v>66</v>
      </c>
      <c r="I514" s="21" t="str">
        <f t="shared" si="44"/>
        <v>Mustangs</v>
      </c>
    </row>
    <row r="515" spans="1:9" ht="13.8" customHeight="1">
      <c r="A515" s="13" t="s">
        <v>7</v>
      </c>
      <c r="B515" s="13" t="s">
        <v>1799</v>
      </c>
      <c r="C515" s="13" t="s">
        <v>7</v>
      </c>
      <c r="D515" s="13" t="s">
        <v>1800</v>
      </c>
      <c r="E515" s="13" t="s">
        <v>1801</v>
      </c>
      <c r="F515" s="13" t="s">
        <v>1802</v>
      </c>
      <c r="G515" s="13" t="s">
        <v>66</v>
      </c>
      <c r="H515" s="13" t="s">
        <v>44</v>
      </c>
      <c r="I515" s="21" t="str">
        <f t="shared" si="44"/>
        <v>Mustangs</v>
      </c>
    </row>
    <row r="516" spans="1:9" ht="13.8" customHeight="1">
      <c r="A516" s="13" t="s">
        <v>7</v>
      </c>
      <c r="B516" s="13" t="s">
        <v>1803</v>
      </c>
      <c r="C516" s="13" t="s">
        <v>7</v>
      </c>
      <c r="D516" s="13" t="s">
        <v>1804</v>
      </c>
      <c r="E516" s="13" t="s">
        <v>1805</v>
      </c>
      <c r="F516" s="13" t="s">
        <v>1806</v>
      </c>
      <c r="G516" s="13" t="s">
        <v>44</v>
      </c>
      <c r="H516" s="13" t="s">
        <v>73</v>
      </c>
      <c r="I516" s="21" t="str">
        <f t="shared" si="44"/>
        <v>Mustangs</v>
      </c>
    </row>
    <row r="517" spans="1:9" ht="13.8" customHeight="1">
      <c r="A517" s="13" t="s">
        <v>7</v>
      </c>
      <c r="B517" s="13" t="s">
        <v>1807</v>
      </c>
      <c r="C517" s="13" t="s">
        <v>7</v>
      </c>
      <c r="D517" s="13" t="s">
        <v>1526</v>
      </c>
      <c r="E517" s="13" t="s">
        <v>1808</v>
      </c>
      <c r="F517" s="13" t="s">
        <v>1809</v>
      </c>
      <c r="G517" s="13" t="s">
        <v>49</v>
      </c>
      <c r="H517" s="13" t="s">
        <v>44</v>
      </c>
      <c r="I517" s="21" t="str">
        <f t="shared" si="44"/>
        <v>Mustangs</v>
      </c>
    </row>
    <row r="518" spans="1:9" ht="13.8" customHeight="1">
      <c r="A518" s="13" t="s">
        <v>7</v>
      </c>
      <c r="B518" s="13" t="s">
        <v>1810</v>
      </c>
      <c r="C518" s="13" t="s">
        <v>7</v>
      </c>
      <c r="D518" s="13" t="s">
        <v>1637</v>
      </c>
      <c r="E518" s="13" t="s">
        <v>1811</v>
      </c>
      <c r="F518" s="13" t="s">
        <v>1812</v>
      </c>
      <c r="G518" s="13" t="s">
        <v>49</v>
      </c>
      <c r="H518" s="13" t="s">
        <v>43</v>
      </c>
      <c r="I518" s="21" t="str">
        <f t="shared" si="44"/>
        <v>Mustangs</v>
      </c>
    </row>
    <row r="519" spans="1:9" ht="13.8" customHeight="1">
      <c r="A519" s="13" t="s">
        <v>7</v>
      </c>
      <c r="B519" s="13" t="s">
        <v>1813</v>
      </c>
      <c r="C519" s="13" t="s">
        <v>7</v>
      </c>
      <c r="D519" s="13" t="s">
        <v>1814</v>
      </c>
      <c r="E519" s="13" t="s">
        <v>1815</v>
      </c>
      <c r="F519" s="13" t="s">
        <v>1816</v>
      </c>
      <c r="G519" s="13" t="s">
        <v>43</v>
      </c>
      <c r="H519" s="13" t="s">
        <v>66</v>
      </c>
      <c r="I519" s="21" t="str">
        <f t="shared" si="44"/>
        <v>Mustangs</v>
      </c>
    </row>
    <row r="520" spans="1:9" ht="13.8" customHeight="1">
      <c r="A520" s="13" t="s">
        <v>7</v>
      </c>
      <c r="B520" s="13" t="s">
        <v>1817</v>
      </c>
      <c r="C520" s="13" t="s">
        <v>7</v>
      </c>
      <c r="D520" s="13" t="s">
        <v>1818</v>
      </c>
      <c r="E520" s="13" t="s">
        <v>1819</v>
      </c>
      <c r="F520" s="13" t="s">
        <v>1820</v>
      </c>
      <c r="G520" s="13" t="s">
        <v>44</v>
      </c>
      <c r="H520" s="13" t="s">
        <v>43</v>
      </c>
      <c r="I520" s="21" t="str">
        <f t="shared" si="44"/>
        <v>Mustangs</v>
      </c>
    </row>
    <row r="521" spans="1:9" ht="13.8" customHeight="1">
      <c r="A521" s="13" t="s">
        <v>7</v>
      </c>
      <c r="B521" s="13" t="s">
        <v>1821</v>
      </c>
      <c r="C521" s="13" t="s">
        <v>7</v>
      </c>
      <c r="D521" s="13" t="s">
        <v>1818</v>
      </c>
      <c r="E521" s="13" t="s">
        <v>1822</v>
      </c>
      <c r="F521" s="13" t="s">
        <v>1823</v>
      </c>
      <c r="G521" s="13" t="s">
        <v>43</v>
      </c>
      <c r="H521" s="13" t="s">
        <v>44</v>
      </c>
      <c r="I521" s="21" t="str">
        <f t="shared" si="44"/>
        <v>Mustangs</v>
      </c>
    </row>
    <row r="522" spans="1:9" ht="13.8" customHeight="1">
      <c r="A522" s="13" t="s">
        <v>7</v>
      </c>
      <c r="B522" s="13" t="s">
        <v>2071</v>
      </c>
      <c r="C522" s="13" t="s">
        <v>7</v>
      </c>
      <c r="D522" s="13" t="s">
        <v>1919</v>
      </c>
      <c r="E522" s="13" t="s">
        <v>2072</v>
      </c>
      <c r="F522" s="13" t="s">
        <v>2073</v>
      </c>
      <c r="G522" s="13" t="s">
        <v>44</v>
      </c>
      <c r="H522" s="13" t="s">
        <v>44</v>
      </c>
      <c r="I522" s="21" t="str">
        <f t="shared" si="44"/>
        <v>Mustangs</v>
      </c>
    </row>
    <row r="523" spans="1:9" ht="13.8" customHeight="1">
      <c r="A523" s="13" t="s">
        <v>7</v>
      </c>
      <c r="B523" s="13" t="s">
        <v>2074</v>
      </c>
      <c r="C523" s="13" t="s">
        <v>7</v>
      </c>
      <c r="D523" s="13" t="s">
        <v>1786</v>
      </c>
      <c r="E523" s="13" t="s">
        <v>2075</v>
      </c>
      <c r="F523" s="13" t="s">
        <v>2076</v>
      </c>
      <c r="G523" s="13" t="s">
        <v>44</v>
      </c>
      <c r="H523" s="13" t="s">
        <v>44</v>
      </c>
      <c r="I523" s="21" t="str">
        <f t="shared" si="44"/>
        <v>Mustangs</v>
      </c>
    </row>
    <row r="524" spans="1:9" ht="13.8" customHeight="1">
      <c r="A524" s="13" t="s">
        <v>7</v>
      </c>
      <c r="B524" s="13" t="s">
        <v>2077</v>
      </c>
      <c r="C524" s="13" t="s">
        <v>7</v>
      </c>
      <c r="D524" s="13" t="s">
        <v>2064</v>
      </c>
      <c r="E524" s="13" t="s">
        <v>2078</v>
      </c>
      <c r="F524" s="13" t="s">
        <v>2079</v>
      </c>
      <c r="G524" s="13" t="s">
        <v>49</v>
      </c>
      <c r="H524" s="13" t="s">
        <v>44</v>
      </c>
      <c r="I524" s="21" t="str">
        <f t="shared" ref="I524:I534" si="45">HYPERLINK("#'12C'!A211","Nitro")</f>
        <v>Nitro</v>
      </c>
    </row>
    <row r="525" spans="1:9" ht="13.8" customHeight="1">
      <c r="A525" s="13" t="s">
        <v>7</v>
      </c>
      <c r="B525" s="13" t="s">
        <v>2080</v>
      </c>
      <c r="C525" s="13" t="s">
        <v>7</v>
      </c>
      <c r="D525" s="13" t="s">
        <v>2081</v>
      </c>
      <c r="E525" s="13" t="s">
        <v>2082</v>
      </c>
      <c r="F525" s="13" t="s">
        <v>2083</v>
      </c>
      <c r="G525" s="13" t="s">
        <v>49</v>
      </c>
      <c r="H525" s="13" t="s">
        <v>44</v>
      </c>
      <c r="I525" s="21" t="str">
        <f t="shared" si="45"/>
        <v>Nitro</v>
      </c>
    </row>
    <row r="526" spans="1:9" ht="13.8" customHeight="1">
      <c r="A526" s="13" t="s">
        <v>7</v>
      </c>
      <c r="B526" s="13" t="s">
        <v>2084</v>
      </c>
      <c r="C526" s="13" t="s">
        <v>7</v>
      </c>
      <c r="D526" s="13" t="s">
        <v>2085</v>
      </c>
      <c r="E526" s="13" t="s">
        <v>2086</v>
      </c>
      <c r="F526" s="13" t="s">
        <v>2087</v>
      </c>
      <c r="G526" s="13" t="s">
        <v>44</v>
      </c>
      <c r="H526" s="13" t="s">
        <v>73</v>
      </c>
      <c r="I526" s="21" t="str">
        <f t="shared" si="45"/>
        <v>Nitro</v>
      </c>
    </row>
    <row r="527" spans="1:9" ht="13.8" customHeight="1">
      <c r="A527" s="13" t="s">
        <v>7</v>
      </c>
      <c r="B527" s="13" t="s">
        <v>2088</v>
      </c>
      <c r="C527" s="13" t="s">
        <v>7</v>
      </c>
      <c r="D527" s="13" t="s">
        <v>1945</v>
      </c>
      <c r="E527" s="13" t="s">
        <v>2089</v>
      </c>
      <c r="F527" s="13" t="s">
        <v>2090</v>
      </c>
      <c r="G527" s="13" t="s">
        <v>66</v>
      </c>
      <c r="H527" s="13" t="s">
        <v>44</v>
      </c>
      <c r="I527" s="21" t="str">
        <f t="shared" si="45"/>
        <v>Nitro</v>
      </c>
    </row>
    <row r="528" spans="1:9" ht="13.8" customHeight="1">
      <c r="A528" s="13" t="s">
        <v>7</v>
      </c>
      <c r="B528" s="13" t="s">
        <v>2091</v>
      </c>
      <c r="C528" s="13" t="s">
        <v>7</v>
      </c>
      <c r="D528" s="13" t="s">
        <v>1786</v>
      </c>
      <c r="E528" s="13" t="s">
        <v>2092</v>
      </c>
      <c r="F528" s="13" t="s">
        <v>2093</v>
      </c>
      <c r="G528" s="13" t="s">
        <v>66</v>
      </c>
      <c r="H528" s="13" t="s">
        <v>44</v>
      </c>
      <c r="I528" s="21" t="str">
        <f t="shared" si="45"/>
        <v>Nitro</v>
      </c>
    </row>
    <row r="529" spans="1:9" ht="13.8" customHeight="1">
      <c r="A529" s="13" t="s">
        <v>7</v>
      </c>
      <c r="B529" s="13" t="s">
        <v>2094</v>
      </c>
      <c r="C529" s="13" t="s">
        <v>7</v>
      </c>
      <c r="D529" s="13" t="s">
        <v>2095</v>
      </c>
      <c r="E529" s="13" t="s">
        <v>2096</v>
      </c>
      <c r="F529" s="13" t="s">
        <v>2097</v>
      </c>
      <c r="G529" s="13" t="s">
        <v>44</v>
      </c>
      <c r="H529" s="13" t="s">
        <v>49</v>
      </c>
      <c r="I529" s="132" t="str">
        <f>HYPERLINK("#'12C'!A92","Speed")</f>
        <v>Speed</v>
      </c>
    </row>
    <row r="530" spans="1:9" ht="13.8" customHeight="1">
      <c r="A530" s="13" t="s">
        <v>7</v>
      </c>
      <c r="B530" s="13" t="s">
        <v>2098</v>
      </c>
      <c r="C530" s="13" t="s">
        <v>7</v>
      </c>
      <c r="D530" s="13" t="s">
        <v>1945</v>
      </c>
      <c r="E530" s="13" t="s">
        <v>2099</v>
      </c>
      <c r="F530" s="13" t="s">
        <v>2100</v>
      </c>
      <c r="G530" s="13" t="s">
        <v>43</v>
      </c>
      <c r="H530" s="13" t="s">
        <v>66</v>
      </c>
      <c r="I530" s="21" t="str">
        <f t="shared" si="45"/>
        <v>Nitro</v>
      </c>
    </row>
    <row r="531" spans="1:9" ht="13.8" customHeight="1">
      <c r="A531" s="13" t="s">
        <v>7</v>
      </c>
      <c r="B531" s="13" t="s">
        <v>2101</v>
      </c>
      <c r="C531" s="13" t="s">
        <v>7</v>
      </c>
      <c r="D531" s="13" t="s">
        <v>2085</v>
      </c>
      <c r="E531" s="13" t="s">
        <v>2102</v>
      </c>
      <c r="F531" s="13" t="s">
        <v>2103</v>
      </c>
      <c r="G531" s="13" t="s">
        <v>44</v>
      </c>
      <c r="H531" s="13" t="s">
        <v>73</v>
      </c>
      <c r="I531" s="21" t="str">
        <f t="shared" si="45"/>
        <v>Nitro</v>
      </c>
    </row>
    <row r="532" spans="1:9" ht="13.8" customHeight="1">
      <c r="A532" s="13" t="s">
        <v>7</v>
      </c>
      <c r="B532" s="13" t="s">
        <v>2104</v>
      </c>
      <c r="C532" s="13" t="s">
        <v>7</v>
      </c>
      <c r="D532" s="13" t="s">
        <v>2081</v>
      </c>
      <c r="E532" s="13" t="s">
        <v>2105</v>
      </c>
      <c r="F532" s="13" t="s">
        <v>2106</v>
      </c>
      <c r="G532" s="13" t="s">
        <v>66</v>
      </c>
      <c r="H532" s="13" t="s">
        <v>44</v>
      </c>
      <c r="I532" s="21" t="str">
        <f t="shared" si="45"/>
        <v>Nitro</v>
      </c>
    </row>
    <row r="533" spans="1:9" ht="13.8" customHeight="1">
      <c r="A533" s="13" t="s">
        <v>7</v>
      </c>
      <c r="B533" s="13" t="s">
        <v>2030</v>
      </c>
      <c r="C533" s="13" t="s">
        <v>7</v>
      </c>
      <c r="D533" s="13" t="s">
        <v>1698</v>
      </c>
      <c r="E533" s="13" t="s">
        <v>2031</v>
      </c>
      <c r="F533" s="13" t="s">
        <v>2032</v>
      </c>
      <c r="G533" s="13" t="s">
        <v>44</v>
      </c>
      <c r="H533" s="13" t="s">
        <v>66</v>
      </c>
      <c r="I533" s="21" t="str">
        <f t="shared" si="45"/>
        <v>Nitro</v>
      </c>
    </row>
    <row r="534" spans="1:9" ht="13.8" customHeight="1">
      <c r="A534" s="13" t="s">
        <v>7</v>
      </c>
      <c r="B534" s="13" t="s">
        <v>2033</v>
      </c>
      <c r="C534" s="13" t="s">
        <v>7</v>
      </c>
      <c r="D534" s="13" t="s">
        <v>2034</v>
      </c>
      <c r="E534" s="13" t="s">
        <v>2035</v>
      </c>
      <c r="F534" s="13" t="s">
        <v>2036</v>
      </c>
      <c r="G534" s="13" t="s">
        <v>49</v>
      </c>
      <c r="H534" s="13" t="s">
        <v>73</v>
      </c>
      <c r="I534" s="21" t="str">
        <f t="shared" si="45"/>
        <v>Nitro</v>
      </c>
    </row>
    <row r="535" spans="1:9" ht="13.8" customHeight="1">
      <c r="A535" s="13" t="s">
        <v>7</v>
      </c>
      <c r="B535" s="13" t="s">
        <v>2037</v>
      </c>
      <c r="C535" s="13" t="s">
        <v>7</v>
      </c>
      <c r="D535" s="13" t="s">
        <v>1698</v>
      </c>
      <c r="E535" s="13" t="s">
        <v>2038</v>
      </c>
      <c r="F535" s="13" t="s">
        <v>2039</v>
      </c>
      <c r="G535" s="13" t="s">
        <v>66</v>
      </c>
      <c r="H535" s="13" t="s">
        <v>44</v>
      </c>
      <c r="I535" s="21" t="str">
        <f t="shared" ref="I535:I545" si="46">HYPERLINK("#'12C'!A194","Rockets")</f>
        <v>Rockets</v>
      </c>
    </row>
    <row r="536" spans="1:9" ht="13.8" customHeight="1">
      <c r="A536" s="13" t="s">
        <v>7</v>
      </c>
      <c r="B536" s="13" t="s">
        <v>2040</v>
      </c>
      <c r="C536" s="13" t="s">
        <v>7</v>
      </c>
      <c r="D536" s="13" t="s">
        <v>2041</v>
      </c>
      <c r="E536" s="13" t="s">
        <v>2042</v>
      </c>
      <c r="F536" s="13" t="s">
        <v>2043</v>
      </c>
      <c r="G536" s="13" t="s">
        <v>44</v>
      </c>
      <c r="H536" s="13" t="s">
        <v>73</v>
      </c>
      <c r="I536" s="21" t="str">
        <f t="shared" si="46"/>
        <v>Rockets</v>
      </c>
    </row>
    <row r="537" spans="1:9" ht="13.8" customHeight="1">
      <c r="A537" s="13" t="s">
        <v>7</v>
      </c>
      <c r="B537" s="13" t="s">
        <v>2044</v>
      </c>
      <c r="C537" s="13" t="s">
        <v>7</v>
      </c>
      <c r="D537" s="13" t="s">
        <v>2045</v>
      </c>
      <c r="E537" s="13" t="s">
        <v>2046</v>
      </c>
      <c r="F537" s="13" t="s">
        <v>2047</v>
      </c>
      <c r="G537" s="13" t="s">
        <v>44</v>
      </c>
      <c r="H537" s="13" t="s">
        <v>66</v>
      </c>
      <c r="I537" s="21" t="str">
        <f t="shared" si="46"/>
        <v>Rockets</v>
      </c>
    </row>
    <row r="538" spans="1:9" ht="13.8" customHeight="1">
      <c r="A538" s="13" t="s">
        <v>7</v>
      </c>
      <c r="B538" s="13" t="s">
        <v>2048</v>
      </c>
      <c r="C538" s="13" t="s">
        <v>7</v>
      </c>
      <c r="D538" s="13" t="s">
        <v>2045</v>
      </c>
      <c r="E538" s="13" t="s">
        <v>2049</v>
      </c>
      <c r="F538" s="13" t="s">
        <v>2050</v>
      </c>
      <c r="G538" s="13" t="s">
        <v>73</v>
      </c>
      <c r="H538" s="13" t="s">
        <v>43</v>
      </c>
      <c r="I538" s="21" t="str">
        <f t="shared" si="46"/>
        <v>Rockets</v>
      </c>
    </row>
    <row r="539" spans="1:9" ht="13.8" customHeight="1">
      <c r="A539" s="13" t="s">
        <v>7</v>
      </c>
      <c r="B539" s="13" t="s">
        <v>2051</v>
      </c>
      <c r="C539" s="13" t="s">
        <v>7</v>
      </c>
      <c r="D539" s="13" t="s">
        <v>1912</v>
      </c>
      <c r="E539" s="13" t="s">
        <v>2052</v>
      </c>
      <c r="F539" s="13" t="s">
        <v>2053</v>
      </c>
      <c r="G539" s="13" t="s">
        <v>44</v>
      </c>
      <c r="H539" s="13" t="s">
        <v>66</v>
      </c>
      <c r="I539" s="21" t="str">
        <f t="shared" si="46"/>
        <v>Rockets</v>
      </c>
    </row>
    <row r="540" spans="1:9" ht="13.8" customHeight="1">
      <c r="A540" s="13" t="s">
        <v>7</v>
      </c>
      <c r="B540" s="13" t="s">
        <v>2054</v>
      </c>
      <c r="C540" s="13" t="s">
        <v>7</v>
      </c>
      <c r="D540" s="13" t="s">
        <v>1912</v>
      </c>
      <c r="E540" s="13" t="s">
        <v>2055</v>
      </c>
      <c r="F540" s="13" t="s">
        <v>2056</v>
      </c>
      <c r="G540" s="13" t="s">
        <v>49</v>
      </c>
      <c r="H540" s="13" t="s">
        <v>43</v>
      </c>
      <c r="I540" s="21" t="str">
        <f t="shared" si="46"/>
        <v>Rockets</v>
      </c>
    </row>
    <row r="541" spans="1:9" ht="13.8" customHeight="1">
      <c r="A541" s="13" t="s">
        <v>7</v>
      </c>
      <c r="B541" s="13" t="s">
        <v>2057</v>
      </c>
      <c r="C541" s="13" t="s">
        <v>7</v>
      </c>
      <c r="D541" s="13" t="s">
        <v>1826</v>
      </c>
      <c r="E541" s="13" t="s">
        <v>2058</v>
      </c>
      <c r="F541" s="13" t="s">
        <v>2059</v>
      </c>
      <c r="G541" s="13" t="s">
        <v>44</v>
      </c>
      <c r="H541" s="13" t="s">
        <v>73</v>
      </c>
      <c r="I541" s="21" t="str">
        <f t="shared" si="46"/>
        <v>Rockets</v>
      </c>
    </row>
    <row r="542" spans="1:9" ht="13.8" customHeight="1">
      <c r="A542" s="13" t="s">
        <v>7</v>
      </c>
      <c r="B542" s="13" t="s">
        <v>2060</v>
      </c>
      <c r="C542" s="13" t="s">
        <v>7</v>
      </c>
      <c r="D542" s="13" t="s">
        <v>2034</v>
      </c>
      <c r="E542" s="13" t="s">
        <v>2061</v>
      </c>
      <c r="F542" s="13" t="s">
        <v>2062</v>
      </c>
      <c r="G542" s="13" t="s">
        <v>44</v>
      </c>
      <c r="H542" s="13" t="s">
        <v>43</v>
      </c>
      <c r="I542" s="21" t="str">
        <f t="shared" si="46"/>
        <v>Rockets</v>
      </c>
    </row>
    <row r="543" spans="1:9" ht="13.8" customHeight="1">
      <c r="A543" s="13" t="s">
        <v>7</v>
      </c>
      <c r="B543" s="13" t="s">
        <v>2063</v>
      </c>
      <c r="C543" s="13" t="s">
        <v>7</v>
      </c>
      <c r="D543" s="13" t="s">
        <v>2064</v>
      </c>
      <c r="E543" s="13" t="s">
        <v>2065</v>
      </c>
      <c r="F543" s="13" t="s">
        <v>2066</v>
      </c>
      <c r="G543" s="13" t="s">
        <v>49</v>
      </c>
      <c r="H543" s="13" t="s">
        <v>49</v>
      </c>
      <c r="I543" s="21" t="str">
        <f t="shared" si="46"/>
        <v>Rockets</v>
      </c>
    </row>
    <row r="544" spans="1:9" ht="13.8" customHeight="1">
      <c r="A544" s="13" t="s">
        <v>7</v>
      </c>
      <c r="B544" s="13" t="s">
        <v>1824</v>
      </c>
      <c r="C544" s="13" t="s">
        <v>7</v>
      </c>
      <c r="D544" s="13" t="s">
        <v>1744</v>
      </c>
      <c r="E544" s="13" t="s">
        <v>1745</v>
      </c>
      <c r="F544" s="13" t="s">
        <v>1746</v>
      </c>
      <c r="G544" s="13" t="s">
        <v>43</v>
      </c>
      <c r="H544" s="13" t="s">
        <v>44</v>
      </c>
      <c r="I544" s="21" t="str">
        <f t="shared" si="46"/>
        <v>Rockets</v>
      </c>
    </row>
    <row r="545" spans="1:9" ht="13.8" customHeight="1">
      <c r="A545" s="13" t="s">
        <v>7</v>
      </c>
      <c r="B545" s="13" t="s">
        <v>1825</v>
      </c>
      <c r="C545" s="13" t="s">
        <v>7</v>
      </c>
      <c r="D545" s="13" t="s">
        <v>1826</v>
      </c>
      <c r="E545" s="13" t="s">
        <v>1827</v>
      </c>
      <c r="F545" s="13" t="s">
        <v>1828</v>
      </c>
      <c r="G545" s="13" t="s">
        <v>49</v>
      </c>
      <c r="H545" s="13" t="s">
        <v>44</v>
      </c>
      <c r="I545" s="21" t="str">
        <f t="shared" si="46"/>
        <v>Rockets</v>
      </c>
    </row>
    <row r="546" spans="1:9" ht="13.8" customHeight="1">
      <c r="A546" s="13" t="s">
        <v>7</v>
      </c>
      <c r="B546" s="13" t="s">
        <v>1829</v>
      </c>
      <c r="C546" s="13" t="s">
        <v>7</v>
      </c>
      <c r="D546" s="13" t="s">
        <v>1690</v>
      </c>
      <c r="E546" s="13" t="s">
        <v>1830</v>
      </c>
      <c r="F546" s="13" t="s">
        <v>1831</v>
      </c>
      <c r="G546" s="13" t="s">
        <v>73</v>
      </c>
      <c r="H546" s="13" t="s">
        <v>43</v>
      </c>
      <c r="I546" s="21" t="str">
        <f t="shared" ref="I546:I556" si="47">HYPERLINK("#'12C'!A92","Speed")</f>
        <v>Speed</v>
      </c>
    </row>
    <row r="547" spans="1:9" ht="13.8" customHeight="1">
      <c r="A547" s="13" t="s">
        <v>7</v>
      </c>
      <c r="B547" s="13" t="s">
        <v>1832</v>
      </c>
      <c r="C547" s="13" t="s">
        <v>7</v>
      </c>
      <c r="D547" s="13" t="s">
        <v>1619</v>
      </c>
      <c r="E547" s="13" t="s">
        <v>1833</v>
      </c>
      <c r="F547" s="13" t="s">
        <v>1834</v>
      </c>
      <c r="G547" s="13" t="s">
        <v>44</v>
      </c>
      <c r="H547" s="13" t="s">
        <v>43</v>
      </c>
      <c r="I547" s="21" t="str">
        <f t="shared" si="47"/>
        <v>Speed</v>
      </c>
    </row>
    <row r="548" spans="1:9" ht="13.8" customHeight="1">
      <c r="A548" s="13" t="s">
        <v>7</v>
      </c>
      <c r="B548" s="13" t="s">
        <v>1835</v>
      </c>
      <c r="C548" s="13" t="s">
        <v>7</v>
      </c>
      <c r="D548" s="13" t="s">
        <v>1619</v>
      </c>
      <c r="E548" s="13" t="s">
        <v>1836</v>
      </c>
      <c r="F548" s="13" t="s">
        <v>1837</v>
      </c>
      <c r="G548" s="13" t="s">
        <v>49</v>
      </c>
      <c r="H548" s="13" t="s">
        <v>44</v>
      </c>
      <c r="I548" s="21" t="str">
        <f t="shared" si="47"/>
        <v>Speed</v>
      </c>
    </row>
    <row r="549" spans="1:9" ht="13.8" customHeight="1">
      <c r="A549" s="13" t="s">
        <v>7</v>
      </c>
      <c r="B549" s="13" t="s">
        <v>1838</v>
      </c>
      <c r="C549" s="13" t="s">
        <v>7</v>
      </c>
      <c r="D549" s="13" t="s">
        <v>1730</v>
      </c>
      <c r="E549" s="13" t="s">
        <v>1839</v>
      </c>
      <c r="F549" s="13" t="s">
        <v>1840</v>
      </c>
      <c r="G549" s="13" t="s">
        <v>44</v>
      </c>
      <c r="H549" s="13" t="s">
        <v>49</v>
      </c>
      <c r="I549" s="21" t="str">
        <f t="shared" si="47"/>
        <v>Speed</v>
      </c>
    </row>
    <row r="550" spans="1:9" ht="13.8" customHeight="1">
      <c r="A550" s="13" t="s">
        <v>7</v>
      </c>
      <c r="B550" s="13" t="s">
        <v>1841</v>
      </c>
      <c r="C550" s="13" t="s">
        <v>7</v>
      </c>
      <c r="D550" s="13" t="s">
        <v>1690</v>
      </c>
      <c r="E550" s="13" t="s">
        <v>1842</v>
      </c>
      <c r="F550" s="13" t="s">
        <v>1843</v>
      </c>
      <c r="G550" s="13" t="s">
        <v>49</v>
      </c>
      <c r="H550" s="13" t="s">
        <v>49</v>
      </c>
      <c r="I550" s="21" t="str">
        <f t="shared" si="47"/>
        <v>Speed</v>
      </c>
    </row>
    <row r="551" spans="1:9" ht="13.8" customHeight="1">
      <c r="A551" s="13" t="s">
        <v>7</v>
      </c>
      <c r="B551" s="13" t="s">
        <v>1844</v>
      </c>
      <c r="C551" s="13" t="s">
        <v>7</v>
      </c>
      <c r="D551" s="13" t="s">
        <v>1730</v>
      </c>
      <c r="E551" s="13" t="s">
        <v>1845</v>
      </c>
      <c r="F551" s="13" t="s">
        <v>1840</v>
      </c>
      <c r="G551" s="13" t="s">
        <v>43</v>
      </c>
      <c r="H551" s="13" t="s">
        <v>66</v>
      </c>
      <c r="I551" s="21" t="str">
        <f t="shared" si="47"/>
        <v>Speed</v>
      </c>
    </row>
    <row r="552" spans="1:9" ht="13.8" customHeight="1">
      <c r="A552" s="13" t="s">
        <v>7</v>
      </c>
      <c r="B552" s="13" t="s">
        <v>1846</v>
      </c>
      <c r="C552" s="13" t="s">
        <v>7</v>
      </c>
      <c r="D552" s="13" t="s">
        <v>1847</v>
      </c>
      <c r="E552" s="13" t="s">
        <v>1848</v>
      </c>
      <c r="F552" s="13" t="s">
        <v>1849</v>
      </c>
      <c r="G552" s="13" t="s">
        <v>44</v>
      </c>
      <c r="H552" s="13" t="s">
        <v>66</v>
      </c>
      <c r="I552" s="21" t="str">
        <f t="shared" si="47"/>
        <v>Speed</v>
      </c>
    </row>
    <row r="553" spans="1:9" ht="13.8" customHeight="1">
      <c r="A553" s="13" t="s">
        <v>7</v>
      </c>
      <c r="B553" s="13" t="s">
        <v>1850</v>
      </c>
      <c r="C553" s="13" t="s">
        <v>7</v>
      </c>
      <c r="D553" s="13" t="s">
        <v>1826</v>
      </c>
      <c r="E553" s="13" t="s">
        <v>1851</v>
      </c>
      <c r="F553" s="13" t="s">
        <v>1852</v>
      </c>
      <c r="G553" s="13" t="s">
        <v>49</v>
      </c>
      <c r="H553" s="13" t="s">
        <v>49</v>
      </c>
      <c r="I553" s="21" t="str">
        <f t="shared" si="47"/>
        <v>Speed</v>
      </c>
    </row>
    <row r="554" spans="1:9" ht="13.8" customHeight="1">
      <c r="A554" s="13" t="s">
        <v>7</v>
      </c>
      <c r="B554" s="13" t="s">
        <v>1853</v>
      </c>
      <c r="C554" s="13" t="s">
        <v>7</v>
      </c>
      <c r="D554" s="13" t="s">
        <v>1744</v>
      </c>
      <c r="E554" s="13" t="s">
        <v>1854</v>
      </c>
      <c r="F554" s="13" t="s">
        <v>1855</v>
      </c>
      <c r="G554" s="13" t="s">
        <v>66</v>
      </c>
      <c r="H554" s="13" t="s">
        <v>73</v>
      </c>
      <c r="I554" s="21" t="str">
        <f t="shared" si="47"/>
        <v>Speed</v>
      </c>
    </row>
    <row r="555" spans="1:9" ht="13.8" customHeight="1">
      <c r="A555" s="13" t="s">
        <v>7</v>
      </c>
      <c r="B555" s="13" t="s">
        <v>1860</v>
      </c>
      <c r="C555" s="13" t="s">
        <v>7</v>
      </c>
      <c r="D555" s="13" t="s">
        <v>1861</v>
      </c>
      <c r="E555" s="13" t="s">
        <v>1862</v>
      </c>
      <c r="F555" s="13" t="s">
        <v>1863</v>
      </c>
      <c r="G555" s="13" t="s">
        <v>66</v>
      </c>
      <c r="H555" s="13" t="s">
        <v>44</v>
      </c>
      <c r="I555" s="21" t="str">
        <f t="shared" si="47"/>
        <v>Speed</v>
      </c>
    </row>
    <row r="556" spans="1:9" ht="13.8" customHeight="1">
      <c r="A556" s="13" t="s">
        <v>7</v>
      </c>
      <c r="B556" s="13" t="s">
        <v>1864</v>
      </c>
      <c r="C556" s="13" t="s">
        <v>7</v>
      </c>
      <c r="D556" s="13" t="s">
        <v>1865</v>
      </c>
      <c r="E556" s="13" t="s">
        <v>1866</v>
      </c>
      <c r="F556" s="13" t="s">
        <v>1867</v>
      </c>
      <c r="G556" s="13" t="s">
        <v>44</v>
      </c>
      <c r="H556" s="13" t="s">
        <v>43</v>
      </c>
      <c r="I556" s="21" t="str">
        <f t="shared" si="47"/>
        <v>Speed</v>
      </c>
    </row>
    <row r="557" spans="1:9" ht="13.8" customHeight="1">
      <c r="A557" s="13" t="s">
        <v>7</v>
      </c>
      <c r="B557" s="13" t="s">
        <v>1868</v>
      </c>
      <c r="C557" s="13" t="s">
        <v>7</v>
      </c>
      <c r="D557" s="13" t="s">
        <v>1869</v>
      </c>
      <c r="E557" s="13" t="s">
        <v>1870</v>
      </c>
      <c r="F557" s="13" t="s">
        <v>1871</v>
      </c>
      <c r="G557" s="13" t="s">
        <v>44</v>
      </c>
      <c r="H557" s="13" t="s">
        <v>44</v>
      </c>
      <c r="I557" s="21" t="str">
        <f t="shared" ref="I557:I567" si="48">HYPERLINK("#'12C'!A109","Swifties")</f>
        <v>Swifties</v>
      </c>
    </row>
    <row r="558" spans="1:9" ht="13.8" customHeight="1">
      <c r="A558" s="13" t="s">
        <v>7</v>
      </c>
      <c r="B558" s="13" t="s">
        <v>1872</v>
      </c>
      <c r="C558" s="13" t="s">
        <v>7</v>
      </c>
      <c r="D558" s="13" t="s">
        <v>1869</v>
      </c>
      <c r="E558" s="13" t="s">
        <v>1873</v>
      </c>
      <c r="F558" s="13" t="s">
        <v>1874</v>
      </c>
      <c r="G558" s="13" t="s">
        <v>66</v>
      </c>
      <c r="H558" s="13" t="s">
        <v>44</v>
      </c>
      <c r="I558" s="21" t="str">
        <f t="shared" si="48"/>
        <v>Swifties</v>
      </c>
    </row>
    <row r="559" spans="1:9" ht="13.8" customHeight="1">
      <c r="A559" s="13" t="s">
        <v>7</v>
      </c>
      <c r="B559" s="13" t="s">
        <v>1875</v>
      </c>
      <c r="C559" s="13" t="s">
        <v>7</v>
      </c>
      <c r="D559" s="13" t="s">
        <v>1671</v>
      </c>
      <c r="E559" s="13" t="s">
        <v>962</v>
      </c>
      <c r="F559" s="13" t="s">
        <v>963</v>
      </c>
      <c r="G559" s="13" t="s">
        <v>44</v>
      </c>
      <c r="H559" s="13" t="s">
        <v>43</v>
      </c>
      <c r="I559" s="21" t="str">
        <f t="shared" si="48"/>
        <v>Swifties</v>
      </c>
    </row>
    <row r="560" spans="1:9" ht="13.8" customHeight="1">
      <c r="A560" s="13" t="s">
        <v>7</v>
      </c>
      <c r="B560" s="13" t="s">
        <v>1876</v>
      </c>
      <c r="C560" s="13" t="s">
        <v>7</v>
      </c>
      <c r="D560" s="13" t="s">
        <v>1671</v>
      </c>
      <c r="E560" s="13" t="s">
        <v>1877</v>
      </c>
      <c r="F560" s="13" t="s">
        <v>1878</v>
      </c>
      <c r="G560" s="13" t="s">
        <v>73</v>
      </c>
      <c r="H560" s="13" t="s">
        <v>49</v>
      </c>
      <c r="I560" s="21" t="str">
        <f t="shared" si="48"/>
        <v>Swifties</v>
      </c>
    </row>
    <row r="561" spans="1:9" ht="13.8" customHeight="1">
      <c r="A561" s="13" t="s">
        <v>7</v>
      </c>
      <c r="B561" s="13" t="s">
        <v>1879</v>
      </c>
      <c r="C561" s="13" t="s">
        <v>7</v>
      </c>
      <c r="D561" s="13" t="s">
        <v>1880</v>
      </c>
      <c r="E561" s="13" t="s">
        <v>1881</v>
      </c>
      <c r="F561" s="13" t="s">
        <v>1882</v>
      </c>
      <c r="G561" s="13" t="s">
        <v>43</v>
      </c>
      <c r="H561" s="13" t="s">
        <v>66</v>
      </c>
      <c r="I561" s="21" t="str">
        <f t="shared" si="48"/>
        <v>Swifties</v>
      </c>
    </row>
    <row r="562" spans="1:9" ht="13.8" customHeight="1">
      <c r="A562" s="13" t="s">
        <v>7</v>
      </c>
      <c r="B562" s="13" t="s">
        <v>1883</v>
      </c>
      <c r="C562" s="13" t="s">
        <v>7</v>
      </c>
      <c r="D562" s="13" t="s">
        <v>1690</v>
      </c>
      <c r="E562" s="13" t="s">
        <v>1884</v>
      </c>
      <c r="F562" s="13" t="s">
        <v>1885</v>
      </c>
      <c r="G562" s="13" t="s">
        <v>44</v>
      </c>
      <c r="H562" s="13" t="s">
        <v>43</v>
      </c>
      <c r="I562" s="21" t="str">
        <f t="shared" si="48"/>
        <v>Swifties</v>
      </c>
    </row>
    <row r="563" spans="1:9" ht="13.8" customHeight="1">
      <c r="A563" s="13" t="s">
        <v>7</v>
      </c>
      <c r="B563" s="13" t="s">
        <v>1886</v>
      </c>
      <c r="C563" s="13" t="s">
        <v>7</v>
      </c>
      <c r="D563" s="13" t="s">
        <v>1865</v>
      </c>
      <c r="E563" s="13" t="s">
        <v>1887</v>
      </c>
      <c r="F563" s="13" t="s">
        <v>1888</v>
      </c>
      <c r="G563" s="13" t="s">
        <v>43</v>
      </c>
      <c r="H563" s="13" t="s">
        <v>43</v>
      </c>
      <c r="I563" s="21" t="str">
        <f t="shared" si="48"/>
        <v>Swifties</v>
      </c>
    </row>
    <row r="564" spans="1:9" ht="13.8" customHeight="1">
      <c r="A564" s="13" t="s">
        <v>7</v>
      </c>
      <c r="B564" s="13" t="s">
        <v>1889</v>
      </c>
      <c r="C564" s="13" t="s">
        <v>7</v>
      </c>
      <c r="D564" s="13" t="s">
        <v>1861</v>
      </c>
      <c r="E564" s="13" t="s">
        <v>1890</v>
      </c>
      <c r="F564" s="13" t="s">
        <v>1891</v>
      </c>
      <c r="G564" s="13" t="s">
        <v>49</v>
      </c>
      <c r="H564" s="13" t="s">
        <v>44</v>
      </c>
      <c r="I564" s="21" t="str">
        <f t="shared" si="48"/>
        <v>Swifties</v>
      </c>
    </row>
    <row r="565" spans="1:9" ht="13.8" customHeight="1">
      <c r="A565" s="13" t="s">
        <v>7</v>
      </c>
      <c r="B565" s="13" t="s">
        <v>1892</v>
      </c>
      <c r="C565" s="13" t="s">
        <v>7</v>
      </c>
      <c r="D565" s="13" t="s">
        <v>1690</v>
      </c>
      <c r="E565" s="13" t="s">
        <v>1893</v>
      </c>
      <c r="F565" s="13" t="s">
        <v>1894</v>
      </c>
      <c r="G565" s="13" t="s">
        <v>49</v>
      </c>
      <c r="H565" s="13" t="s">
        <v>49</v>
      </c>
      <c r="I565" s="21" t="str">
        <f t="shared" si="48"/>
        <v>Swifties</v>
      </c>
    </row>
    <row r="566" spans="1:9" ht="13.8" customHeight="1">
      <c r="A566" s="13" t="s">
        <v>7</v>
      </c>
      <c r="B566" s="13" t="s">
        <v>1933</v>
      </c>
      <c r="C566" s="13" t="s">
        <v>7</v>
      </c>
      <c r="D566" s="13" t="s">
        <v>1934</v>
      </c>
      <c r="E566" s="13" t="s">
        <v>1935</v>
      </c>
      <c r="F566" s="13" t="s">
        <v>1936</v>
      </c>
      <c r="G566" s="13" t="s">
        <v>49</v>
      </c>
      <c r="H566" s="13" t="s">
        <v>44</v>
      </c>
      <c r="I566" s="21" t="str">
        <f t="shared" si="48"/>
        <v>Swifties</v>
      </c>
    </row>
    <row r="567" spans="1:9" ht="13.8" customHeight="1">
      <c r="A567" s="13" t="s">
        <v>7</v>
      </c>
      <c r="B567" s="13" t="s">
        <v>1937</v>
      </c>
      <c r="C567" s="13" t="s">
        <v>7</v>
      </c>
      <c r="D567" s="13" t="s">
        <v>1938</v>
      </c>
      <c r="E567" s="13" t="s">
        <v>1939</v>
      </c>
      <c r="F567" s="13" t="s">
        <v>1940</v>
      </c>
      <c r="G567" s="13" t="s">
        <v>43</v>
      </c>
      <c r="H567" s="13" t="s">
        <v>66</v>
      </c>
      <c r="I567" s="21" t="str">
        <f t="shared" si="48"/>
        <v>Swifties</v>
      </c>
    </row>
    <row r="568" spans="1:9" ht="13.8" customHeight="1">
      <c r="A568" s="13" t="s">
        <v>7</v>
      </c>
      <c r="B568" s="13" t="s">
        <v>1941</v>
      </c>
      <c r="C568" s="13" t="s">
        <v>7</v>
      </c>
      <c r="D568" s="13" t="s">
        <v>1919</v>
      </c>
      <c r="E568" s="13" t="s">
        <v>1942</v>
      </c>
      <c r="F568" s="13" t="s">
        <v>1943</v>
      </c>
      <c r="G568" s="13" t="s">
        <v>43</v>
      </c>
      <c r="H568" s="13" t="s">
        <v>44</v>
      </c>
      <c r="I568" s="21" t="str">
        <f t="shared" ref="I568:I578" si="49">HYPERLINK("#'12C'!A143","Talladega Nights")</f>
        <v>Talladega Nights</v>
      </c>
    </row>
    <row r="569" spans="1:9" ht="13.8" customHeight="1">
      <c r="A569" s="13" t="s">
        <v>7</v>
      </c>
      <c r="B569" s="13" t="s">
        <v>1944</v>
      </c>
      <c r="C569" s="13" t="s">
        <v>7</v>
      </c>
      <c r="D569" s="13" t="s">
        <v>1945</v>
      </c>
      <c r="E569" s="13" t="s">
        <v>1946</v>
      </c>
      <c r="F569" s="13" t="s">
        <v>1947</v>
      </c>
      <c r="G569" s="13" t="s">
        <v>49</v>
      </c>
      <c r="H569" s="13" t="s">
        <v>44</v>
      </c>
      <c r="I569" s="21" t="str">
        <f t="shared" si="49"/>
        <v>Talladega Nights</v>
      </c>
    </row>
    <row r="570" spans="1:9" ht="13.8" customHeight="1">
      <c r="A570" s="13" t="s">
        <v>7</v>
      </c>
      <c r="B570" s="13" t="s">
        <v>1948</v>
      </c>
      <c r="C570" s="13" t="s">
        <v>7</v>
      </c>
      <c r="D570" s="13" t="s">
        <v>1919</v>
      </c>
      <c r="E570" s="13" t="s">
        <v>1949</v>
      </c>
      <c r="F570" s="13" t="s">
        <v>1950</v>
      </c>
      <c r="G570" s="13" t="s">
        <v>44</v>
      </c>
      <c r="H570" s="13" t="s">
        <v>43</v>
      </c>
      <c r="I570" s="21" t="str">
        <f t="shared" si="49"/>
        <v>Talladega Nights</v>
      </c>
    </row>
    <row r="571" spans="1:9" ht="13.8" customHeight="1">
      <c r="A571" s="13" t="s">
        <v>7</v>
      </c>
      <c r="B571" s="13" t="s">
        <v>1951</v>
      </c>
      <c r="C571" s="13" t="s">
        <v>7</v>
      </c>
      <c r="D571" s="13" t="s">
        <v>249</v>
      </c>
      <c r="E571" s="13" t="s">
        <v>250</v>
      </c>
      <c r="F571" s="13" t="s">
        <v>251</v>
      </c>
      <c r="G571" s="13" t="s">
        <v>66</v>
      </c>
      <c r="H571" s="13" t="s">
        <v>49</v>
      </c>
      <c r="I571" s="21" t="str">
        <f t="shared" si="49"/>
        <v>Talladega Nights</v>
      </c>
    </row>
    <row r="572" spans="1:9" ht="13.8" customHeight="1">
      <c r="A572" s="13" t="s">
        <v>7</v>
      </c>
      <c r="B572" s="13" t="s">
        <v>1952</v>
      </c>
      <c r="C572" s="13" t="s">
        <v>7</v>
      </c>
      <c r="D572" s="13" t="s">
        <v>1934</v>
      </c>
      <c r="E572" s="13" t="s">
        <v>1953</v>
      </c>
      <c r="F572" s="13" t="s">
        <v>1954</v>
      </c>
      <c r="G572" s="13" t="s">
        <v>73</v>
      </c>
      <c r="H572" s="13" t="s">
        <v>49</v>
      </c>
      <c r="I572" s="21" t="str">
        <f t="shared" si="49"/>
        <v>Talladega Nights</v>
      </c>
    </row>
    <row r="573" spans="1:9" ht="13.8" customHeight="1">
      <c r="A573" s="13" t="s">
        <v>7</v>
      </c>
      <c r="B573" s="13" t="s">
        <v>1955</v>
      </c>
      <c r="C573" s="13" t="s">
        <v>7</v>
      </c>
      <c r="D573" s="13" t="s">
        <v>1945</v>
      </c>
      <c r="E573" s="13" t="s">
        <v>1956</v>
      </c>
      <c r="F573" s="13" t="s">
        <v>1957</v>
      </c>
      <c r="G573" s="13" t="s">
        <v>49</v>
      </c>
      <c r="H573" s="13" t="s">
        <v>44</v>
      </c>
      <c r="I573" s="21" t="str">
        <f t="shared" si="49"/>
        <v>Talladega Nights</v>
      </c>
    </row>
    <row r="574" spans="1:9" ht="13.8" customHeight="1">
      <c r="A574" s="13" t="s">
        <v>7</v>
      </c>
      <c r="B574" s="13" t="s">
        <v>1958</v>
      </c>
      <c r="C574" s="13" t="s">
        <v>7</v>
      </c>
      <c r="D574" s="13" t="s">
        <v>1671</v>
      </c>
      <c r="E574" s="13" t="s">
        <v>1959</v>
      </c>
      <c r="F574" s="13" t="s">
        <v>1960</v>
      </c>
      <c r="G574" s="13" t="s">
        <v>44</v>
      </c>
      <c r="H574" s="13" t="s">
        <v>43</v>
      </c>
      <c r="I574" s="21" t="str">
        <f t="shared" si="49"/>
        <v>Talladega Nights</v>
      </c>
    </row>
    <row r="575" spans="1:9" ht="13.8" customHeight="1">
      <c r="A575" s="13" t="s">
        <v>7</v>
      </c>
      <c r="B575" s="13" t="s">
        <v>1961</v>
      </c>
      <c r="C575" s="13" t="s">
        <v>7</v>
      </c>
      <c r="D575" s="13" t="s">
        <v>1671</v>
      </c>
      <c r="E575" s="13" t="s">
        <v>1962</v>
      </c>
      <c r="F575" s="13" t="s">
        <v>1963</v>
      </c>
      <c r="G575" s="13" t="s">
        <v>49</v>
      </c>
      <c r="H575" s="13" t="s">
        <v>49</v>
      </c>
      <c r="I575" s="21" t="str">
        <f t="shared" si="49"/>
        <v>Talladega Nights</v>
      </c>
    </row>
    <row r="576" spans="1:9" ht="13.8" customHeight="1">
      <c r="A576" s="13" t="s">
        <v>7</v>
      </c>
      <c r="B576" s="13" t="s">
        <v>1964</v>
      </c>
      <c r="C576" s="13" t="s">
        <v>7</v>
      </c>
      <c r="D576" s="13" t="s">
        <v>823</v>
      </c>
      <c r="E576" s="13" t="s">
        <v>1965</v>
      </c>
      <c r="F576" s="13" t="s">
        <v>1966</v>
      </c>
      <c r="G576" s="13" t="s">
        <v>66</v>
      </c>
      <c r="H576" s="13" t="s">
        <v>44</v>
      </c>
      <c r="I576" s="21" t="str">
        <f t="shared" si="49"/>
        <v>Talladega Nights</v>
      </c>
    </row>
    <row r="577" spans="1:9" ht="13.8" customHeight="1">
      <c r="A577" s="13" t="s">
        <v>7</v>
      </c>
      <c r="B577" s="13" t="s">
        <v>1967</v>
      </c>
      <c r="C577" s="13" t="s">
        <v>7</v>
      </c>
      <c r="D577" s="13" t="s">
        <v>1457</v>
      </c>
      <c r="E577" s="13" t="s">
        <v>1968</v>
      </c>
      <c r="F577" s="13" t="s">
        <v>1969</v>
      </c>
      <c r="G577" s="13" t="s">
        <v>44</v>
      </c>
      <c r="H577" s="13" t="s">
        <v>66</v>
      </c>
      <c r="I577" s="21" t="str">
        <f t="shared" si="49"/>
        <v>Talladega Nights</v>
      </c>
    </row>
    <row r="578" spans="1:9" ht="13.8" customHeight="1">
      <c r="A578" s="13" t="s">
        <v>7</v>
      </c>
      <c r="B578" s="13" t="s">
        <v>1970</v>
      </c>
      <c r="C578" s="13" t="s">
        <v>7</v>
      </c>
      <c r="D578" s="13" t="s">
        <v>1800</v>
      </c>
      <c r="E578" s="13" t="s">
        <v>1971</v>
      </c>
      <c r="F578" s="13" t="s">
        <v>1972</v>
      </c>
      <c r="G578" s="13" t="s">
        <v>49</v>
      </c>
      <c r="H578" s="13" t="s">
        <v>73</v>
      </c>
      <c r="I578" s="21" t="str">
        <f t="shared" si="49"/>
        <v>Talladega Nights</v>
      </c>
    </row>
    <row r="579" spans="1:9" ht="13.8" customHeight="1">
      <c r="A579" s="13" t="s">
        <v>7</v>
      </c>
      <c r="B579" s="13" t="s">
        <v>1973</v>
      </c>
      <c r="C579" s="13" t="s">
        <v>7</v>
      </c>
      <c r="D579" s="13" t="s">
        <v>1786</v>
      </c>
      <c r="E579" s="13" t="s">
        <v>681</v>
      </c>
      <c r="F579" s="13" t="s">
        <v>682</v>
      </c>
      <c r="G579" s="13" t="s">
        <v>49</v>
      </c>
      <c r="H579" s="13" t="s">
        <v>43</v>
      </c>
      <c r="I579" s="21" t="str">
        <f t="shared" ref="I579:I589" si="50">HYPERLINK("#'12C'!A160","Turbo")</f>
        <v>Turbo</v>
      </c>
    </row>
    <row r="580" spans="1:9" ht="13.8" customHeight="1">
      <c r="A580" s="13" t="s">
        <v>7</v>
      </c>
      <c r="B580" s="13" t="s">
        <v>1974</v>
      </c>
      <c r="C580" s="13" t="s">
        <v>7</v>
      </c>
      <c r="D580" s="13" t="s">
        <v>1786</v>
      </c>
      <c r="E580" s="13" t="s">
        <v>1975</v>
      </c>
      <c r="F580" s="13" t="s">
        <v>1976</v>
      </c>
      <c r="G580" s="13" t="s">
        <v>49</v>
      </c>
      <c r="H580" s="13" t="s">
        <v>44</v>
      </c>
      <c r="I580" s="21" t="str">
        <f t="shared" si="50"/>
        <v>Turbo</v>
      </c>
    </row>
    <row r="581" spans="1:9" ht="13.8" customHeight="1">
      <c r="A581" s="13" t="s">
        <v>7</v>
      </c>
      <c r="B581" s="13" t="s">
        <v>1977</v>
      </c>
      <c r="C581" s="13" t="s">
        <v>7</v>
      </c>
      <c r="D581" s="13" t="s">
        <v>1800</v>
      </c>
      <c r="E581" s="13" t="s">
        <v>1978</v>
      </c>
      <c r="F581" s="13" t="s">
        <v>1979</v>
      </c>
      <c r="G581" s="13" t="s">
        <v>44</v>
      </c>
      <c r="H581" s="13" t="s">
        <v>43</v>
      </c>
      <c r="I581" s="21" t="str">
        <f t="shared" si="50"/>
        <v>Turbo</v>
      </c>
    </row>
    <row r="582" spans="1:9" ht="13.8" customHeight="1">
      <c r="A582" s="13" t="s">
        <v>7</v>
      </c>
      <c r="B582" s="13" t="s">
        <v>1980</v>
      </c>
      <c r="C582" s="13" t="s">
        <v>7</v>
      </c>
      <c r="D582" s="13" t="s">
        <v>1981</v>
      </c>
      <c r="E582" s="13" t="s">
        <v>1982</v>
      </c>
      <c r="F582" s="13" t="s">
        <v>1983</v>
      </c>
      <c r="G582" s="13" t="s">
        <v>43</v>
      </c>
      <c r="H582" s="13" t="s">
        <v>44</v>
      </c>
      <c r="I582" s="21" t="str">
        <f t="shared" si="50"/>
        <v>Turbo</v>
      </c>
    </row>
    <row r="583" spans="1:9" ht="13.8" customHeight="1">
      <c r="A583" s="13" t="s">
        <v>7</v>
      </c>
      <c r="B583" s="13" t="s">
        <v>1984</v>
      </c>
      <c r="C583" s="13" t="s">
        <v>7</v>
      </c>
      <c r="D583" s="13" t="s">
        <v>1457</v>
      </c>
      <c r="E583" s="13" t="s">
        <v>1985</v>
      </c>
      <c r="F583" s="13" t="s">
        <v>1986</v>
      </c>
      <c r="G583" s="13" t="s">
        <v>49</v>
      </c>
      <c r="H583" s="13" t="s">
        <v>43</v>
      </c>
      <c r="I583" s="21" t="str">
        <f t="shared" si="50"/>
        <v>Turbo</v>
      </c>
    </row>
    <row r="584" spans="1:9" ht="13.8" customHeight="1">
      <c r="A584" s="13" t="s">
        <v>7</v>
      </c>
      <c r="B584" s="13" t="s">
        <v>1987</v>
      </c>
      <c r="C584" s="13" t="s">
        <v>7</v>
      </c>
      <c r="D584" s="13" t="s">
        <v>1671</v>
      </c>
      <c r="E584" s="13" t="s">
        <v>1988</v>
      </c>
      <c r="F584" s="13" t="s">
        <v>1989</v>
      </c>
      <c r="G584" s="13" t="s">
        <v>44</v>
      </c>
      <c r="H584" s="13" t="s">
        <v>43</v>
      </c>
      <c r="I584" s="21" t="str">
        <f t="shared" si="50"/>
        <v>Turbo</v>
      </c>
    </row>
    <row r="585" spans="1:9" ht="13.8" customHeight="1">
      <c r="A585" s="13" t="s">
        <v>7</v>
      </c>
      <c r="B585" s="13" t="s">
        <v>1990</v>
      </c>
      <c r="C585" s="13" t="s">
        <v>7</v>
      </c>
      <c r="D585" s="13" t="s">
        <v>1457</v>
      </c>
      <c r="E585" s="13" t="s">
        <v>1991</v>
      </c>
      <c r="F585" s="13" t="s">
        <v>1992</v>
      </c>
      <c r="G585" s="13" t="s">
        <v>66</v>
      </c>
      <c r="H585" s="13" t="s">
        <v>44</v>
      </c>
      <c r="I585" s="21" t="str">
        <f t="shared" si="50"/>
        <v>Turbo</v>
      </c>
    </row>
    <row r="586" spans="1:9" ht="13.8" customHeight="1">
      <c r="A586" s="13" t="s">
        <v>7</v>
      </c>
      <c r="B586" s="13" t="s">
        <v>1993</v>
      </c>
      <c r="C586" s="13" t="s">
        <v>7</v>
      </c>
      <c r="D586" s="13" t="s">
        <v>1671</v>
      </c>
      <c r="E586" s="13" t="s">
        <v>903</v>
      </c>
      <c r="F586" s="13" t="s">
        <v>904</v>
      </c>
      <c r="G586" s="13" t="s">
        <v>66</v>
      </c>
      <c r="H586" s="13" t="s">
        <v>44</v>
      </c>
      <c r="I586" s="21" t="str">
        <f t="shared" si="50"/>
        <v>Turbo</v>
      </c>
    </row>
    <row r="587" spans="1:9" ht="13.8" customHeight="1">
      <c r="A587" s="13" t="s">
        <v>7</v>
      </c>
      <c r="B587" s="13" t="s">
        <v>1994</v>
      </c>
      <c r="C587" s="13" t="s">
        <v>7</v>
      </c>
      <c r="D587" s="13" t="s">
        <v>1751</v>
      </c>
      <c r="E587" s="13" t="s">
        <v>1772</v>
      </c>
      <c r="F587" s="13" t="s">
        <v>1773</v>
      </c>
      <c r="G587" s="13" t="s">
        <v>43</v>
      </c>
      <c r="H587" s="13" t="s">
        <v>66</v>
      </c>
      <c r="I587" s="21" t="str">
        <f t="shared" si="50"/>
        <v>Turbo</v>
      </c>
    </row>
    <row r="588" spans="1:9" ht="13.8" customHeight="1">
      <c r="A588" s="13" t="s">
        <v>7</v>
      </c>
      <c r="B588" s="13" t="s">
        <v>1997</v>
      </c>
      <c r="C588" s="13" t="s">
        <v>7</v>
      </c>
      <c r="D588" s="13" t="s">
        <v>1637</v>
      </c>
      <c r="E588" s="13" t="s">
        <v>1811</v>
      </c>
      <c r="F588" s="13" t="s">
        <v>1812</v>
      </c>
      <c r="G588" s="13" t="s">
        <v>66</v>
      </c>
      <c r="H588" s="13" t="s">
        <v>44</v>
      </c>
      <c r="I588" s="132" t="str">
        <f>HYPERLINK("#'12C'!A75","Mustangs")</f>
        <v>Mustangs</v>
      </c>
    </row>
    <row r="589" spans="1:9" ht="13.8" customHeight="1">
      <c r="A589" s="13" t="s">
        <v>7</v>
      </c>
      <c r="B589" s="13" t="s">
        <v>1998</v>
      </c>
      <c r="C589" s="13" t="s">
        <v>7</v>
      </c>
      <c r="D589" s="13" t="s">
        <v>1637</v>
      </c>
      <c r="E589" s="13" t="s">
        <v>1999</v>
      </c>
      <c r="F589" s="13" t="s">
        <v>2000</v>
      </c>
      <c r="G589" s="13" t="s">
        <v>66</v>
      </c>
      <c r="H589" s="13" t="s">
        <v>44</v>
      </c>
      <c r="I589" s="21" t="str">
        <f t="shared" si="50"/>
        <v>Turbo</v>
      </c>
    </row>
    <row r="590" spans="1:9" ht="13.8" customHeight="1">
      <c r="A590" s="13" t="s">
        <v>7</v>
      </c>
      <c r="B590" s="13" t="s">
        <v>2001</v>
      </c>
      <c r="C590" s="13" t="s">
        <v>7</v>
      </c>
      <c r="D590" s="13" t="s">
        <v>1730</v>
      </c>
      <c r="E590" s="13" t="s">
        <v>2002</v>
      </c>
      <c r="F590" s="13" t="s">
        <v>2003</v>
      </c>
      <c r="G590" s="13" t="s">
        <v>49</v>
      </c>
      <c r="H590" s="13" t="s">
        <v>44</v>
      </c>
      <c r="I590" s="21" t="str">
        <f t="shared" ref="I590:I600" si="51">HYPERLINK("#'12C'!A177","Zoomies")</f>
        <v>Zoomies</v>
      </c>
    </row>
    <row r="591" spans="1:9" ht="13.8" customHeight="1">
      <c r="A591" s="13" t="s">
        <v>7</v>
      </c>
      <c r="B591" s="13" t="s">
        <v>2004</v>
      </c>
      <c r="C591" s="13" t="s">
        <v>7</v>
      </c>
      <c r="D591" s="13" t="s">
        <v>1869</v>
      </c>
      <c r="E591" s="13" t="s">
        <v>2005</v>
      </c>
      <c r="F591" s="13" t="s">
        <v>2006</v>
      </c>
      <c r="G591" s="13" t="s">
        <v>44</v>
      </c>
      <c r="H591" s="13" t="s">
        <v>49</v>
      </c>
      <c r="I591" s="21" t="str">
        <f t="shared" si="51"/>
        <v>Zoomies</v>
      </c>
    </row>
    <row r="592" spans="1:9" ht="13.8" customHeight="1">
      <c r="A592" s="13" t="s">
        <v>7</v>
      </c>
      <c r="B592" s="13" t="s">
        <v>2007</v>
      </c>
      <c r="C592" s="13" t="s">
        <v>7</v>
      </c>
      <c r="D592" s="13" t="s">
        <v>1869</v>
      </c>
      <c r="E592" s="13" t="s">
        <v>2008</v>
      </c>
      <c r="F592" s="13" t="s">
        <v>2009</v>
      </c>
      <c r="G592" s="13" t="s">
        <v>49</v>
      </c>
      <c r="H592" s="13" t="s">
        <v>49</v>
      </c>
      <c r="I592" s="21" t="str">
        <f t="shared" si="51"/>
        <v>Zoomies</v>
      </c>
    </row>
    <row r="593" spans="1:9" ht="13.8" customHeight="1">
      <c r="A593" s="13" t="s">
        <v>7</v>
      </c>
      <c r="B593" s="13" t="s">
        <v>2010</v>
      </c>
      <c r="C593" s="13" t="s">
        <v>7</v>
      </c>
      <c r="D593" s="13" t="s">
        <v>1175</v>
      </c>
      <c r="E593" s="13" t="s">
        <v>2011</v>
      </c>
      <c r="F593" s="13" t="s">
        <v>2012</v>
      </c>
      <c r="G593" s="13" t="s">
        <v>44</v>
      </c>
      <c r="H593" s="13" t="s">
        <v>43</v>
      </c>
      <c r="I593" s="21" t="str">
        <f t="shared" si="51"/>
        <v>Zoomies</v>
      </c>
    </row>
    <row r="594" spans="1:9" ht="13.8" customHeight="1">
      <c r="A594" s="13" t="s">
        <v>7</v>
      </c>
      <c r="B594" s="13" t="s">
        <v>2013</v>
      </c>
      <c r="C594" s="13" t="s">
        <v>7</v>
      </c>
      <c r="D594" s="13" t="s">
        <v>1730</v>
      </c>
      <c r="E594" s="13" t="s">
        <v>97</v>
      </c>
      <c r="F594" s="13" t="s">
        <v>98</v>
      </c>
      <c r="G594" s="13" t="s">
        <v>66</v>
      </c>
      <c r="H594" s="13" t="s">
        <v>44</v>
      </c>
      <c r="I594" s="21" t="str">
        <f t="shared" si="51"/>
        <v>Zoomies</v>
      </c>
    </row>
    <row r="595" spans="1:9" ht="13.8" customHeight="1">
      <c r="A595" s="13" t="s">
        <v>7</v>
      </c>
      <c r="B595" s="13" t="s">
        <v>2014</v>
      </c>
      <c r="C595" s="13" t="s">
        <v>7</v>
      </c>
      <c r="D595" s="13" t="s">
        <v>1637</v>
      </c>
      <c r="E595" s="13" t="s">
        <v>2015</v>
      </c>
      <c r="F595" s="13" t="s">
        <v>2016</v>
      </c>
      <c r="G595" s="13" t="s">
        <v>43</v>
      </c>
      <c r="H595" s="13" t="s">
        <v>49</v>
      </c>
      <c r="I595" s="21" t="str">
        <f t="shared" si="51"/>
        <v>Zoomies</v>
      </c>
    </row>
    <row r="596" spans="1:9" ht="13.8" customHeight="1">
      <c r="A596" s="13" t="s">
        <v>7</v>
      </c>
      <c r="B596" s="13" t="s">
        <v>2017</v>
      </c>
      <c r="C596" s="13" t="s">
        <v>7</v>
      </c>
      <c r="D596" s="13" t="s">
        <v>1919</v>
      </c>
      <c r="E596" s="13" t="s">
        <v>2018</v>
      </c>
      <c r="F596" s="13" t="s">
        <v>2019</v>
      </c>
      <c r="G596" s="13" t="s">
        <v>49</v>
      </c>
      <c r="H596" s="13" t="s">
        <v>44</v>
      </c>
      <c r="I596" s="21" t="str">
        <f t="shared" si="51"/>
        <v>Zoomies</v>
      </c>
    </row>
    <row r="597" spans="1:9" ht="13.8" customHeight="1">
      <c r="A597" s="13" t="s">
        <v>7</v>
      </c>
      <c r="B597" s="13" t="s">
        <v>2020</v>
      </c>
      <c r="C597" s="13" t="s">
        <v>7</v>
      </c>
      <c r="D597" s="13" t="s">
        <v>1175</v>
      </c>
      <c r="E597" s="13" t="s">
        <v>2021</v>
      </c>
      <c r="F597" s="13" t="s">
        <v>2022</v>
      </c>
      <c r="G597" s="13" t="s">
        <v>44</v>
      </c>
      <c r="H597" s="13" t="s">
        <v>73</v>
      </c>
      <c r="I597" s="21" t="str">
        <f t="shared" si="51"/>
        <v>Zoomies</v>
      </c>
    </row>
    <row r="598" spans="1:9" ht="13.8" customHeight="1">
      <c r="A598" s="13" t="s">
        <v>7</v>
      </c>
      <c r="B598" s="13" t="s">
        <v>2023</v>
      </c>
      <c r="C598" s="13" t="s">
        <v>7</v>
      </c>
      <c r="D598" s="13" t="s">
        <v>1919</v>
      </c>
      <c r="E598" s="13" t="s">
        <v>2024</v>
      </c>
      <c r="F598" s="13" t="s">
        <v>2025</v>
      </c>
      <c r="G598" s="13" t="s">
        <v>43</v>
      </c>
      <c r="H598" s="13" t="s">
        <v>44</v>
      </c>
      <c r="I598" s="21" t="str">
        <f t="shared" si="51"/>
        <v>Zoomies</v>
      </c>
    </row>
    <row r="599" spans="1:9" ht="13.8" customHeight="1">
      <c r="A599" s="13" t="s">
        <v>8</v>
      </c>
      <c r="B599" s="13" t="s">
        <v>2147</v>
      </c>
      <c r="C599" s="13" t="s">
        <v>8</v>
      </c>
      <c r="D599" s="13" t="s">
        <v>2148</v>
      </c>
      <c r="E599" s="13" t="s">
        <v>2149</v>
      </c>
      <c r="F599" s="13" t="s">
        <v>2150</v>
      </c>
      <c r="G599" s="13" t="s">
        <v>66</v>
      </c>
      <c r="H599" s="13" t="s">
        <v>43</v>
      </c>
      <c r="I599" s="21" t="str">
        <f t="shared" si="51"/>
        <v>Zoomies</v>
      </c>
    </row>
    <row r="600" spans="1:9" ht="13.8" customHeight="1">
      <c r="A600" s="13" t="s">
        <v>8</v>
      </c>
      <c r="B600" s="13" t="s">
        <v>2151</v>
      </c>
      <c r="C600" s="13" t="s">
        <v>8</v>
      </c>
      <c r="D600" s="13" t="s">
        <v>2152</v>
      </c>
      <c r="E600" s="13" t="s">
        <v>2153</v>
      </c>
      <c r="F600" s="13" t="s">
        <v>2154</v>
      </c>
      <c r="G600" s="13" t="s">
        <v>66</v>
      </c>
      <c r="H600" s="13" t="s">
        <v>73</v>
      </c>
      <c r="I600" s="21" t="str">
        <f t="shared" si="51"/>
        <v>Zoomies</v>
      </c>
    </row>
    <row r="601" spans="1:9" ht="13.8" customHeight="1">
      <c r="A601" s="13" t="s">
        <v>8</v>
      </c>
      <c r="B601" s="13" t="s">
        <v>2155</v>
      </c>
      <c r="C601" s="13" t="s">
        <v>8</v>
      </c>
      <c r="D601" s="13" t="s">
        <v>2156</v>
      </c>
      <c r="E601" s="13" t="s">
        <v>2157</v>
      </c>
      <c r="F601" s="13" t="s">
        <v>2158</v>
      </c>
      <c r="G601" s="13" t="s">
        <v>49</v>
      </c>
      <c r="H601" s="13" t="s">
        <v>44</v>
      </c>
      <c r="I601" s="21" t="str">
        <f t="shared" ref="I601:I611" si="52">HYPERLINK("#'14B'!A4","Afterburners")</f>
        <v>Afterburners</v>
      </c>
    </row>
    <row r="602" spans="1:9" ht="13.8" customHeight="1">
      <c r="A602" s="13" t="s">
        <v>8</v>
      </c>
      <c r="B602" s="13" t="s">
        <v>2159</v>
      </c>
      <c r="C602" s="13" t="s">
        <v>8</v>
      </c>
      <c r="D602" s="13" t="s">
        <v>2081</v>
      </c>
      <c r="E602" s="13" t="s">
        <v>2160</v>
      </c>
      <c r="F602" s="13" t="s">
        <v>2161</v>
      </c>
      <c r="G602" s="13" t="s">
        <v>49</v>
      </c>
      <c r="H602" s="13" t="s">
        <v>44</v>
      </c>
      <c r="I602" s="21" t="str">
        <f t="shared" si="52"/>
        <v>Afterburners</v>
      </c>
    </row>
    <row r="603" spans="1:9" ht="13.8" customHeight="1">
      <c r="A603" s="13" t="s">
        <v>8</v>
      </c>
      <c r="B603" s="13" t="s">
        <v>2162</v>
      </c>
      <c r="C603" s="13" t="s">
        <v>8</v>
      </c>
      <c r="D603" s="13" t="s">
        <v>2163</v>
      </c>
      <c r="E603" s="13" t="s">
        <v>2164</v>
      </c>
      <c r="F603" s="13" t="s">
        <v>2165</v>
      </c>
      <c r="G603" s="13" t="s">
        <v>44</v>
      </c>
      <c r="H603" s="13" t="s">
        <v>73</v>
      </c>
      <c r="I603" s="21" t="str">
        <f t="shared" si="52"/>
        <v>Afterburners</v>
      </c>
    </row>
    <row r="604" spans="1:9" ht="13.8" customHeight="1">
      <c r="A604" s="13" t="s">
        <v>8</v>
      </c>
      <c r="B604" s="13" t="s">
        <v>2166</v>
      </c>
      <c r="C604" s="13" t="s">
        <v>8</v>
      </c>
      <c r="D604" s="13" t="s">
        <v>2167</v>
      </c>
      <c r="E604" s="13" t="s">
        <v>2168</v>
      </c>
      <c r="F604" s="13" t="s">
        <v>2169</v>
      </c>
      <c r="G604" s="13" t="s">
        <v>44</v>
      </c>
      <c r="H604" s="13" t="s">
        <v>43</v>
      </c>
      <c r="I604" s="21" t="str">
        <f t="shared" si="52"/>
        <v>Afterburners</v>
      </c>
    </row>
    <row r="605" spans="1:9" ht="13.8" customHeight="1">
      <c r="A605" s="13" t="s">
        <v>8</v>
      </c>
      <c r="B605" s="13" t="s">
        <v>2170</v>
      </c>
      <c r="C605" s="13" t="s">
        <v>8</v>
      </c>
      <c r="D605" s="13" t="s">
        <v>2171</v>
      </c>
      <c r="E605" s="13" t="s">
        <v>2172</v>
      </c>
      <c r="F605" s="13" t="s">
        <v>2173</v>
      </c>
      <c r="G605" s="13" t="s">
        <v>49</v>
      </c>
      <c r="H605" s="13" t="s">
        <v>44</v>
      </c>
      <c r="I605" s="21" t="str">
        <f t="shared" si="52"/>
        <v>Afterburners</v>
      </c>
    </row>
    <row r="606" spans="1:9" ht="13.8" customHeight="1">
      <c r="A606" s="13" t="s">
        <v>8</v>
      </c>
      <c r="B606" s="13" t="s">
        <v>2174</v>
      </c>
      <c r="C606" s="13" t="s">
        <v>8</v>
      </c>
      <c r="D606" s="13" t="s">
        <v>2152</v>
      </c>
      <c r="E606" s="13" t="s">
        <v>2175</v>
      </c>
      <c r="F606" s="13" t="s">
        <v>2176</v>
      </c>
      <c r="G606" s="13" t="s">
        <v>43</v>
      </c>
      <c r="H606" s="13" t="s">
        <v>44</v>
      </c>
      <c r="I606" s="21" t="str">
        <f t="shared" si="52"/>
        <v>Afterburners</v>
      </c>
    </row>
    <row r="607" spans="1:9" ht="13.8" customHeight="1">
      <c r="A607" s="13" t="s">
        <v>8</v>
      </c>
      <c r="B607" s="13" t="s">
        <v>2177</v>
      </c>
      <c r="C607" s="13" t="s">
        <v>8</v>
      </c>
      <c r="D607" s="13" t="s">
        <v>2178</v>
      </c>
      <c r="E607" s="13" t="s">
        <v>2179</v>
      </c>
      <c r="F607" s="13" t="s">
        <v>2180</v>
      </c>
      <c r="G607" s="13" t="s">
        <v>43</v>
      </c>
      <c r="H607" s="13" t="s">
        <v>43</v>
      </c>
      <c r="I607" s="21" t="str">
        <f t="shared" si="52"/>
        <v>Afterburners</v>
      </c>
    </row>
    <row r="608" spans="1:9" ht="13.8" customHeight="1">
      <c r="A608" s="13" t="s">
        <v>8</v>
      </c>
      <c r="B608" s="13" t="s">
        <v>2181</v>
      </c>
      <c r="C608" s="13" t="s">
        <v>8</v>
      </c>
      <c r="D608" s="13" t="s">
        <v>2171</v>
      </c>
      <c r="E608" s="13" t="s">
        <v>2182</v>
      </c>
      <c r="F608" s="13" t="s">
        <v>2183</v>
      </c>
      <c r="G608" s="13" t="s">
        <v>44</v>
      </c>
      <c r="H608" s="13" t="s">
        <v>49</v>
      </c>
      <c r="I608" s="21" t="str">
        <f t="shared" si="52"/>
        <v>Afterburners</v>
      </c>
    </row>
    <row r="609" spans="1:9" ht="13.8" customHeight="1">
      <c r="A609" s="13" t="s">
        <v>8</v>
      </c>
      <c r="B609" s="13" t="s">
        <v>2409</v>
      </c>
      <c r="C609" s="13" t="s">
        <v>8</v>
      </c>
      <c r="D609" s="13" t="s">
        <v>2410</v>
      </c>
      <c r="E609" s="13" t="s">
        <v>2411</v>
      </c>
      <c r="F609" s="13" t="s">
        <v>2412</v>
      </c>
      <c r="G609" s="13" t="s">
        <v>43</v>
      </c>
      <c r="H609" s="13" t="s">
        <v>44</v>
      </c>
      <c r="I609" s="21" t="str">
        <f t="shared" si="52"/>
        <v>Afterburners</v>
      </c>
    </row>
    <row r="610" spans="1:9" ht="13.8" customHeight="1">
      <c r="A610" s="13" t="s">
        <v>8</v>
      </c>
      <c r="B610" s="13" t="s">
        <v>2413</v>
      </c>
      <c r="C610" s="13" t="s">
        <v>8</v>
      </c>
      <c r="D610" s="13" t="s">
        <v>2306</v>
      </c>
      <c r="E610" s="13" t="s">
        <v>2414</v>
      </c>
      <c r="F610" s="13" t="s">
        <v>2415</v>
      </c>
      <c r="G610" s="13" t="s">
        <v>49</v>
      </c>
      <c r="H610" s="13" t="s">
        <v>49</v>
      </c>
      <c r="I610" s="21" t="str">
        <f t="shared" si="52"/>
        <v>Afterburners</v>
      </c>
    </row>
    <row r="611" spans="1:9" ht="13.8" customHeight="1">
      <c r="A611" s="13" t="s">
        <v>8</v>
      </c>
      <c r="B611" s="13" t="s">
        <v>2416</v>
      </c>
      <c r="C611" s="13" t="s">
        <v>8</v>
      </c>
      <c r="D611" s="13" t="s">
        <v>2417</v>
      </c>
      <c r="E611" s="13" t="s">
        <v>2418</v>
      </c>
      <c r="F611" s="13" t="s">
        <v>2419</v>
      </c>
      <c r="G611" s="13" t="s">
        <v>44</v>
      </c>
      <c r="H611" s="13" t="s">
        <v>49</v>
      </c>
      <c r="I611" s="21" t="str">
        <f t="shared" si="52"/>
        <v>Afterburners</v>
      </c>
    </row>
    <row r="612" spans="1:9" ht="13.8" customHeight="1">
      <c r="A612" s="13" t="s">
        <v>8</v>
      </c>
      <c r="B612" s="13" t="s">
        <v>2420</v>
      </c>
      <c r="C612" s="13" t="s">
        <v>8</v>
      </c>
      <c r="D612" s="13" t="s">
        <v>2395</v>
      </c>
      <c r="E612" s="13" t="s">
        <v>2421</v>
      </c>
      <c r="F612" s="13" t="s">
        <v>2422</v>
      </c>
      <c r="G612" s="13" t="s">
        <v>66</v>
      </c>
      <c r="H612" s="13" t="s">
        <v>43</v>
      </c>
      <c r="I612" s="21" t="str">
        <f t="shared" ref="I612:I622" si="53">HYPERLINK("#'14B'!A109","Cheetahs")</f>
        <v>Cheetahs</v>
      </c>
    </row>
    <row r="613" spans="1:9" ht="13.8" customHeight="1">
      <c r="A613" s="13" t="s">
        <v>8</v>
      </c>
      <c r="B613" s="13" t="s">
        <v>2423</v>
      </c>
      <c r="C613" s="13" t="s">
        <v>8</v>
      </c>
      <c r="D613" s="13" t="s">
        <v>2424</v>
      </c>
      <c r="E613" s="13" t="s">
        <v>2425</v>
      </c>
      <c r="F613" s="13" t="s">
        <v>2426</v>
      </c>
      <c r="G613" s="13" t="s">
        <v>44</v>
      </c>
      <c r="H613" s="13" t="s">
        <v>44</v>
      </c>
      <c r="I613" s="21" t="str">
        <f t="shared" si="53"/>
        <v>Cheetahs</v>
      </c>
    </row>
    <row r="614" spans="1:9" ht="13.8" customHeight="1">
      <c r="A614" s="13" t="s">
        <v>8</v>
      </c>
      <c r="B614" s="13" t="s">
        <v>2427</v>
      </c>
      <c r="C614" s="13" t="s">
        <v>8</v>
      </c>
      <c r="D614" s="13" t="s">
        <v>2417</v>
      </c>
      <c r="E614" s="13" t="s">
        <v>2428</v>
      </c>
      <c r="F614" s="13" t="s">
        <v>2429</v>
      </c>
      <c r="G614" s="13" t="s">
        <v>44</v>
      </c>
      <c r="H614" s="13" t="s">
        <v>49</v>
      </c>
      <c r="I614" s="21" t="str">
        <f t="shared" si="53"/>
        <v>Cheetahs</v>
      </c>
    </row>
    <row r="615" spans="1:9" ht="13.8" customHeight="1">
      <c r="A615" s="13" t="s">
        <v>8</v>
      </c>
      <c r="B615" s="13" t="s">
        <v>2430</v>
      </c>
      <c r="C615" s="13" t="s">
        <v>8</v>
      </c>
      <c r="D615" s="13" t="s">
        <v>2431</v>
      </c>
      <c r="E615" s="13" t="s">
        <v>2432</v>
      </c>
      <c r="F615" s="13" t="s">
        <v>2433</v>
      </c>
      <c r="G615" s="13" t="s">
        <v>66</v>
      </c>
      <c r="H615" s="13" t="s">
        <v>44</v>
      </c>
      <c r="I615" s="21" t="str">
        <f t="shared" si="53"/>
        <v>Cheetahs</v>
      </c>
    </row>
    <row r="616" spans="1:9" ht="13.8" customHeight="1">
      <c r="A616" s="13" t="s">
        <v>8</v>
      </c>
      <c r="B616" s="13" t="s">
        <v>2434</v>
      </c>
      <c r="C616" s="13" t="s">
        <v>8</v>
      </c>
      <c r="D616" s="13" t="s">
        <v>2395</v>
      </c>
      <c r="E616" s="13" t="s">
        <v>2435</v>
      </c>
      <c r="F616" s="13" t="s">
        <v>2436</v>
      </c>
      <c r="G616" s="13" t="s">
        <v>44</v>
      </c>
      <c r="H616" s="13" t="s">
        <v>73</v>
      </c>
      <c r="I616" s="21" t="str">
        <f t="shared" si="53"/>
        <v>Cheetahs</v>
      </c>
    </row>
    <row r="617" spans="1:9" ht="13.8" customHeight="1">
      <c r="A617" s="13" t="s">
        <v>8</v>
      </c>
      <c r="B617" s="13" t="s">
        <v>2437</v>
      </c>
      <c r="C617" s="13" t="s">
        <v>8</v>
      </c>
      <c r="D617" s="13" t="s">
        <v>2438</v>
      </c>
      <c r="E617" s="13" t="s">
        <v>2439</v>
      </c>
      <c r="F617" s="13" t="s">
        <v>2440</v>
      </c>
      <c r="G617" s="13" t="s">
        <v>49</v>
      </c>
      <c r="H617" s="13" t="s">
        <v>43</v>
      </c>
      <c r="I617" s="21" t="str">
        <f t="shared" si="53"/>
        <v>Cheetahs</v>
      </c>
    </row>
    <row r="618" spans="1:9" ht="13.8" customHeight="1">
      <c r="A618" s="13" t="s">
        <v>8</v>
      </c>
      <c r="B618" s="13" t="s">
        <v>2441</v>
      </c>
      <c r="C618" s="13" t="s">
        <v>8</v>
      </c>
      <c r="D618" s="13" t="s">
        <v>2306</v>
      </c>
      <c r="E618" s="13" t="s">
        <v>2442</v>
      </c>
      <c r="F618" s="13" t="s">
        <v>2443</v>
      </c>
      <c r="G618" s="13" t="s">
        <v>44</v>
      </c>
      <c r="H618" s="13" t="s">
        <v>73</v>
      </c>
      <c r="I618" s="21" t="str">
        <f t="shared" si="53"/>
        <v>Cheetahs</v>
      </c>
    </row>
    <row r="619" spans="1:9" ht="13.8" customHeight="1">
      <c r="A619" s="13" t="s">
        <v>8</v>
      </c>
      <c r="B619" s="13" t="s">
        <v>2188</v>
      </c>
      <c r="C619" s="13" t="s">
        <v>8</v>
      </c>
      <c r="D619" s="13" t="s">
        <v>2189</v>
      </c>
      <c r="E619" s="13" t="s">
        <v>2190</v>
      </c>
      <c r="F619" s="13" t="s">
        <v>2191</v>
      </c>
      <c r="G619" s="13" t="s">
        <v>44</v>
      </c>
      <c r="H619" s="13" t="s">
        <v>49</v>
      </c>
      <c r="I619" s="21" t="str">
        <f t="shared" si="53"/>
        <v>Cheetahs</v>
      </c>
    </row>
    <row r="620" spans="1:9" ht="13.8" customHeight="1">
      <c r="A620" s="13" t="s">
        <v>8</v>
      </c>
      <c r="B620" s="13" t="s">
        <v>2192</v>
      </c>
      <c r="C620" s="13" t="s">
        <v>8</v>
      </c>
      <c r="D620" s="13" t="s">
        <v>2193</v>
      </c>
      <c r="E620" s="13" t="s">
        <v>2194</v>
      </c>
      <c r="F620" s="13" t="s">
        <v>2195</v>
      </c>
      <c r="G620" s="13" t="s">
        <v>66</v>
      </c>
      <c r="H620" s="13" t="s">
        <v>44</v>
      </c>
      <c r="I620" s="21" t="str">
        <f t="shared" si="53"/>
        <v>Cheetahs</v>
      </c>
    </row>
    <row r="621" spans="1:9" ht="13.8" customHeight="1">
      <c r="A621" s="13" t="s">
        <v>8</v>
      </c>
      <c r="B621" s="13" t="s">
        <v>2196</v>
      </c>
      <c r="C621" s="13" t="s">
        <v>8</v>
      </c>
      <c r="D621" s="13" t="s">
        <v>2197</v>
      </c>
      <c r="E621" s="13" t="s">
        <v>2198</v>
      </c>
      <c r="F621" s="13" t="s">
        <v>2199</v>
      </c>
      <c r="G621" s="13" t="s">
        <v>73</v>
      </c>
      <c r="H621" s="13" t="s">
        <v>49</v>
      </c>
      <c r="I621" s="21" t="str">
        <f t="shared" si="53"/>
        <v>Cheetahs</v>
      </c>
    </row>
    <row r="622" spans="1:9" ht="13.8" customHeight="1">
      <c r="A622" s="13" t="s">
        <v>8</v>
      </c>
      <c r="B622" s="13" t="s">
        <v>2200</v>
      </c>
      <c r="C622" s="13" t="s">
        <v>8</v>
      </c>
      <c r="D622" s="13" t="s">
        <v>2201</v>
      </c>
      <c r="E622" s="13" t="s">
        <v>2202</v>
      </c>
      <c r="F622" s="13" t="s">
        <v>2203</v>
      </c>
      <c r="G622" s="13" t="s">
        <v>49</v>
      </c>
      <c r="H622" s="13" t="s">
        <v>73</v>
      </c>
      <c r="I622" s="21" t="str">
        <f t="shared" si="53"/>
        <v>Cheetahs</v>
      </c>
    </row>
    <row r="623" spans="1:9" ht="13.8" customHeight="1">
      <c r="A623" s="13" t="s">
        <v>8</v>
      </c>
      <c r="B623" s="13" t="s">
        <v>2204</v>
      </c>
      <c r="C623" s="13" t="s">
        <v>8</v>
      </c>
      <c r="D623" s="13" t="s">
        <v>1582</v>
      </c>
      <c r="E623" s="13" t="s">
        <v>2205</v>
      </c>
      <c r="F623" s="13" t="s">
        <v>2206</v>
      </c>
      <c r="G623" s="13" t="s">
        <v>66</v>
      </c>
      <c r="H623" s="13" t="s">
        <v>73</v>
      </c>
      <c r="I623" s="21" t="str">
        <f t="shared" ref="I623:I632" si="54">HYPERLINK("#'14B'!A19","Cruise")</f>
        <v>Cruise</v>
      </c>
    </row>
    <row r="624" spans="1:9" ht="13.8" customHeight="1">
      <c r="A624" s="13" t="s">
        <v>8</v>
      </c>
      <c r="B624" s="13" t="s">
        <v>2207</v>
      </c>
      <c r="C624" s="13" t="s">
        <v>8</v>
      </c>
      <c r="D624" s="13" t="s">
        <v>2208</v>
      </c>
      <c r="E624" s="13" t="s">
        <v>2209</v>
      </c>
      <c r="F624" s="13" t="s">
        <v>2210</v>
      </c>
      <c r="G624" s="13" t="s">
        <v>44</v>
      </c>
      <c r="H624" s="13" t="s">
        <v>43</v>
      </c>
      <c r="I624" s="21" t="str">
        <f t="shared" si="54"/>
        <v>Cruise</v>
      </c>
    </row>
    <row r="625" spans="1:9" ht="13.8" customHeight="1">
      <c r="A625" s="13" t="s">
        <v>8</v>
      </c>
      <c r="B625" s="13" t="s">
        <v>2211</v>
      </c>
      <c r="C625" s="13" t="s">
        <v>8</v>
      </c>
      <c r="D625" s="13" t="s">
        <v>2212</v>
      </c>
      <c r="E625" s="13" t="s">
        <v>2213</v>
      </c>
      <c r="F625" s="13" t="s">
        <v>2214</v>
      </c>
      <c r="G625" s="13" t="s">
        <v>43</v>
      </c>
      <c r="H625" s="13" t="s">
        <v>49</v>
      </c>
      <c r="I625" s="21" t="str">
        <f t="shared" si="54"/>
        <v>Cruise</v>
      </c>
    </row>
    <row r="626" spans="1:9" ht="13.8" customHeight="1">
      <c r="A626" s="13" t="s">
        <v>8</v>
      </c>
      <c r="B626" s="13" t="s">
        <v>2215</v>
      </c>
      <c r="C626" s="13" t="s">
        <v>8</v>
      </c>
      <c r="D626" s="13" t="s">
        <v>2193</v>
      </c>
      <c r="E626" s="13" t="s">
        <v>2216</v>
      </c>
      <c r="F626" s="13" t="s">
        <v>2217</v>
      </c>
      <c r="G626" s="13" t="s">
        <v>44</v>
      </c>
      <c r="H626" s="13" t="s">
        <v>49</v>
      </c>
      <c r="I626" s="21" t="str">
        <f t="shared" si="54"/>
        <v>Cruise</v>
      </c>
    </row>
    <row r="627" spans="1:9" ht="13.8" customHeight="1">
      <c r="A627" s="13" t="s">
        <v>8</v>
      </c>
      <c r="B627" s="13" t="s">
        <v>2218</v>
      </c>
      <c r="C627" s="13" t="s">
        <v>8</v>
      </c>
      <c r="D627" s="13" t="s">
        <v>2219</v>
      </c>
      <c r="E627" s="13" t="s">
        <v>2220</v>
      </c>
      <c r="F627" s="13" t="s">
        <v>2221</v>
      </c>
      <c r="G627" s="13" t="s">
        <v>44</v>
      </c>
      <c r="H627" s="13" t="s">
        <v>44</v>
      </c>
      <c r="I627" s="21" t="str">
        <f t="shared" si="54"/>
        <v>Cruise</v>
      </c>
    </row>
    <row r="628" spans="1:9" ht="13.8" customHeight="1">
      <c r="A628" s="13" t="s">
        <v>8</v>
      </c>
      <c r="B628" s="13" t="s">
        <v>2222</v>
      </c>
      <c r="C628" s="13" t="s">
        <v>8</v>
      </c>
      <c r="D628" s="13" t="s">
        <v>2197</v>
      </c>
      <c r="E628" s="13" t="s">
        <v>2223</v>
      </c>
      <c r="F628" s="13" t="s">
        <v>2224</v>
      </c>
      <c r="G628" s="13" t="s">
        <v>49</v>
      </c>
      <c r="H628" s="13" t="s">
        <v>44</v>
      </c>
      <c r="I628" s="21" t="str">
        <f t="shared" si="54"/>
        <v>Cruise</v>
      </c>
    </row>
    <row r="629" spans="1:9" ht="13.8" customHeight="1">
      <c r="A629" s="13" t="s">
        <v>8</v>
      </c>
      <c r="B629" s="13" t="s">
        <v>2228</v>
      </c>
      <c r="C629" s="13" t="s">
        <v>8</v>
      </c>
      <c r="D629" s="13" t="s">
        <v>2229</v>
      </c>
      <c r="E629" s="13" t="s">
        <v>2230</v>
      </c>
      <c r="F629" s="13" t="s">
        <v>2231</v>
      </c>
      <c r="G629" s="13" t="s">
        <v>49</v>
      </c>
      <c r="H629" s="13" t="s">
        <v>44</v>
      </c>
      <c r="I629" s="21" t="str">
        <f t="shared" si="54"/>
        <v>Cruise</v>
      </c>
    </row>
    <row r="630" spans="1:9" ht="13.8" customHeight="1">
      <c r="A630" s="13" t="s">
        <v>8</v>
      </c>
      <c r="B630" s="13" t="s">
        <v>2232</v>
      </c>
      <c r="C630" s="13" t="s">
        <v>8</v>
      </c>
      <c r="D630" s="13" t="s">
        <v>2233</v>
      </c>
      <c r="E630" s="13" t="s">
        <v>2234</v>
      </c>
      <c r="F630" s="13" t="s">
        <v>2235</v>
      </c>
      <c r="G630" s="13" t="s">
        <v>66</v>
      </c>
      <c r="H630" s="13" t="s">
        <v>44</v>
      </c>
      <c r="I630" s="21" t="str">
        <f t="shared" si="54"/>
        <v>Cruise</v>
      </c>
    </row>
    <row r="631" spans="1:9" ht="13.8" customHeight="1">
      <c r="A631" s="13" t="s">
        <v>8</v>
      </c>
      <c r="B631" s="13" t="s">
        <v>2236</v>
      </c>
      <c r="C631" s="13" t="s">
        <v>8</v>
      </c>
      <c r="D631" s="13" t="s">
        <v>2237</v>
      </c>
      <c r="E631" s="13" t="s">
        <v>2238</v>
      </c>
      <c r="F631" s="13" t="s">
        <v>2239</v>
      </c>
      <c r="G631" s="13" t="s">
        <v>49</v>
      </c>
      <c r="H631" s="13" t="s">
        <v>43</v>
      </c>
      <c r="I631" s="21" t="str">
        <f t="shared" si="54"/>
        <v>Cruise</v>
      </c>
    </row>
    <row r="632" spans="1:9" ht="13.8" customHeight="1">
      <c r="A632" s="13" t="s">
        <v>8</v>
      </c>
      <c r="B632" s="13" t="s">
        <v>2240</v>
      </c>
      <c r="C632" s="13" t="s">
        <v>8</v>
      </c>
      <c r="D632" s="13" t="s">
        <v>2241</v>
      </c>
      <c r="E632" s="13" t="s">
        <v>2242</v>
      </c>
      <c r="F632" s="13" t="s">
        <v>2243</v>
      </c>
      <c r="G632" s="13" t="s">
        <v>66</v>
      </c>
      <c r="H632" s="13" t="s">
        <v>44</v>
      </c>
      <c r="I632" s="21" t="str">
        <f t="shared" si="54"/>
        <v>Cruise</v>
      </c>
    </row>
    <row r="633" spans="1:9" ht="13.8" customHeight="1">
      <c r="A633" s="13" t="s">
        <v>8</v>
      </c>
      <c r="B633" s="13" t="s">
        <v>2244</v>
      </c>
      <c r="C633" s="13" t="s">
        <v>8</v>
      </c>
      <c r="D633" s="13" t="s">
        <v>2245</v>
      </c>
      <c r="E633" s="13" t="s">
        <v>1410</v>
      </c>
      <c r="F633" s="13" t="s">
        <v>1411</v>
      </c>
      <c r="G633" s="13" t="s">
        <v>44</v>
      </c>
      <c r="H633" s="13" t="s">
        <v>73</v>
      </c>
      <c r="I633" s="21" t="str">
        <f t="shared" ref="I633:I642" si="55">HYPERLINK("#'14B'!A34","Fast &amp; Furious")</f>
        <v>Fast &amp; Furious</v>
      </c>
    </row>
    <row r="634" spans="1:9" ht="13.8" customHeight="1">
      <c r="A634" s="13" t="s">
        <v>8</v>
      </c>
      <c r="B634" s="13" t="s">
        <v>2246</v>
      </c>
      <c r="C634" s="13" t="s">
        <v>8</v>
      </c>
      <c r="D634" s="13" t="s">
        <v>2247</v>
      </c>
      <c r="E634" s="13" t="s">
        <v>2248</v>
      </c>
      <c r="F634" s="13" t="s">
        <v>2249</v>
      </c>
      <c r="G634" s="13" t="s">
        <v>44</v>
      </c>
      <c r="H634" s="13" t="s">
        <v>43</v>
      </c>
      <c r="I634" s="21" t="str">
        <f t="shared" si="55"/>
        <v>Fast &amp; Furious</v>
      </c>
    </row>
    <row r="635" spans="1:9" ht="13.8" customHeight="1">
      <c r="A635" s="13" t="s">
        <v>8</v>
      </c>
      <c r="B635" s="13" t="s">
        <v>2250</v>
      </c>
      <c r="C635" s="13" t="s">
        <v>8</v>
      </c>
      <c r="D635" s="13" t="s">
        <v>2251</v>
      </c>
      <c r="E635" s="13" t="s">
        <v>2252</v>
      </c>
      <c r="F635" s="13" t="s">
        <v>2253</v>
      </c>
      <c r="G635" s="13" t="s">
        <v>44</v>
      </c>
      <c r="H635" s="13" t="s">
        <v>49</v>
      </c>
      <c r="I635" s="21" t="str">
        <f t="shared" si="55"/>
        <v>Fast &amp; Furious</v>
      </c>
    </row>
    <row r="636" spans="1:9" ht="13.8" customHeight="1">
      <c r="A636" s="13" t="s">
        <v>8</v>
      </c>
      <c r="B636" s="13" t="s">
        <v>2254</v>
      </c>
      <c r="C636" s="13" t="s">
        <v>8</v>
      </c>
      <c r="D636" s="13" t="s">
        <v>423</v>
      </c>
      <c r="E636" s="13" t="s">
        <v>2255</v>
      </c>
      <c r="F636" s="13" t="s">
        <v>2256</v>
      </c>
      <c r="G636" s="13" t="s">
        <v>44</v>
      </c>
      <c r="H636" s="13" t="s">
        <v>44</v>
      </c>
      <c r="I636" s="21" t="str">
        <f t="shared" si="55"/>
        <v>Fast &amp; Furious</v>
      </c>
    </row>
    <row r="637" spans="1:9" ht="13.8" customHeight="1">
      <c r="A637" s="13" t="s">
        <v>8</v>
      </c>
      <c r="B637" s="13" t="s">
        <v>2257</v>
      </c>
      <c r="C637" s="13" t="s">
        <v>8</v>
      </c>
      <c r="D637" s="13" t="s">
        <v>2258</v>
      </c>
      <c r="E637" s="13" t="s">
        <v>2259</v>
      </c>
      <c r="F637" s="13" t="s">
        <v>2260</v>
      </c>
      <c r="G637" s="13" t="s">
        <v>49</v>
      </c>
      <c r="H637" s="13" t="s">
        <v>44</v>
      </c>
      <c r="I637" s="21" t="str">
        <f t="shared" si="55"/>
        <v>Fast &amp; Furious</v>
      </c>
    </row>
    <row r="638" spans="1:9" ht="13.8" customHeight="1">
      <c r="A638" s="13" t="s">
        <v>8</v>
      </c>
      <c r="B638" s="13" t="s">
        <v>2261</v>
      </c>
      <c r="C638" s="13" t="s">
        <v>8</v>
      </c>
      <c r="D638" s="13" t="s">
        <v>2247</v>
      </c>
      <c r="E638" s="13" t="s">
        <v>2262</v>
      </c>
      <c r="F638" s="13" t="s">
        <v>2263</v>
      </c>
      <c r="G638" s="13" t="s">
        <v>49</v>
      </c>
      <c r="H638" s="13" t="s">
        <v>44</v>
      </c>
      <c r="I638" s="21" t="str">
        <f t="shared" si="55"/>
        <v>Fast &amp; Furious</v>
      </c>
    </row>
    <row r="639" spans="1:9" ht="13.8" customHeight="1">
      <c r="A639" s="13" t="s">
        <v>8</v>
      </c>
      <c r="B639" s="13" t="s">
        <v>2267</v>
      </c>
      <c r="C639" s="13" t="s">
        <v>8</v>
      </c>
      <c r="D639" s="13" t="s">
        <v>2189</v>
      </c>
      <c r="E639" s="13" t="s">
        <v>2268</v>
      </c>
      <c r="F639" s="13" t="s">
        <v>2269</v>
      </c>
      <c r="G639" s="13" t="s">
        <v>49</v>
      </c>
      <c r="H639" s="13" t="s">
        <v>73</v>
      </c>
      <c r="I639" s="21" t="str">
        <f t="shared" si="55"/>
        <v>Fast &amp; Furious</v>
      </c>
    </row>
    <row r="640" spans="1:9" ht="13.8" customHeight="1">
      <c r="A640" s="13" t="s">
        <v>8</v>
      </c>
      <c r="B640" s="13" t="s">
        <v>2270</v>
      </c>
      <c r="C640" s="13" t="s">
        <v>8</v>
      </c>
      <c r="D640" s="13" t="s">
        <v>2189</v>
      </c>
      <c r="E640" s="13" t="s">
        <v>2271</v>
      </c>
      <c r="F640" s="13" t="s">
        <v>2272</v>
      </c>
      <c r="G640" s="13" t="s">
        <v>44</v>
      </c>
      <c r="H640" s="13" t="s">
        <v>43</v>
      </c>
      <c r="I640" s="21" t="str">
        <f t="shared" si="55"/>
        <v>Fast &amp; Furious</v>
      </c>
    </row>
    <row r="641" spans="1:9" ht="13.8" customHeight="1">
      <c r="A641" s="13" t="s">
        <v>8</v>
      </c>
      <c r="B641" s="13" t="s">
        <v>2273</v>
      </c>
      <c r="C641" s="13" t="s">
        <v>8</v>
      </c>
      <c r="D641" s="13" t="s">
        <v>2274</v>
      </c>
      <c r="E641" s="13" t="s">
        <v>2275</v>
      </c>
      <c r="F641" s="13" t="s">
        <v>2276</v>
      </c>
      <c r="G641" s="13" t="s">
        <v>44</v>
      </c>
      <c r="H641" s="13" t="s">
        <v>43</v>
      </c>
      <c r="I641" s="21" t="str">
        <f t="shared" si="55"/>
        <v>Fast &amp; Furious</v>
      </c>
    </row>
    <row r="642" spans="1:9" ht="13.8" customHeight="1">
      <c r="A642" s="13" t="s">
        <v>8</v>
      </c>
      <c r="B642" s="13" t="s">
        <v>2277</v>
      </c>
      <c r="C642" s="13" t="s">
        <v>7</v>
      </c>
      <c r="D642" s="13" t="s">
        <v>1690</v>
      </c>
      <c r="E642" s="13" t="s">
        <v>2278</v>
      </c>
      <c r="F642" s="13" t="s">
        <v>2279</v>
      </c>
      <c r="G642" s="13" t="s">
        <v>73</v>
      </c>
      <c r="H642" s="13" t="s">
        <v>66</v>
      </c>
      <c r="I642" s="21" t="str">
        <f t="shared" si="55"/>
        <v>Fast &amp; Furious</v>
      </c>
    </row>
    <row r="643" spans="1:9" ht="13.8" customHeight="1">
      <c r="A643" s="13" t="s">
        <v>8</v>
      </c>
      <c r="B643" s="13" t="s">
        <v>2280</v>
      </c>
      <c r="C643" s="13" t="s">
        <v>8</v>
      </c>
      <c r="D643" s="13" t="s">
        <v>2281</v>
      </c>
      <c r="E643" s="13" t="s">
        <v>2282</v>
      </c>
      <c r="F643" s="13" t="s">
        <v>2283</v>
      </c>
      <c r="G643" s="13" t="s">
        <v>44</v>
      </c>
      <c r="H643" s="13" t="s">
        <v>44</v>
      </c>
      <c r="I643" s="21" t="str">
        <f t="shared" ref="I643:I652" si="56">HYPERLINK("#'14B'!A49","Lightning Bolts")</f>
        <v>Lightning Bolts</v>
      </c>
    </row>
    <row r="644" spans="1:9" ht="13.8" customHeight="1">
      <c r="A644" s="13" t="s">
        <v>8</v>
      </c>
      <c r="B644" s="13" t="s">
        <v>2284</v>
      </c>
      <c r="C644" s="13" t="s">
        <v>8</v>
      </c>
      <c r="D644" s="13" t="s">
        <v>2152</v>
      </c>
      <c r="E644" s="13" t="s">
        <v>2285</v>
      </c>
      <c r="F644" s="13" t="s">
        <v>2286</v>
      </c>
      <c r="G644" s="13" t="s">
        <v>66</v>
      </c>
      <c r="H644" s="13" t="s">
        <v>44</v>
      </c>
      <c r="I644" s="21" t="str">
        <f t="shared" si="56"/>
        <v>Lightning Bolts</v>
      </c>
    </row>
    <row r="645" spans="1:9" ht="13.8" customHeight="1">
      <c r="A645" s="13" t="s">
        <v>8</v>
      </c>
      <c r="B645" s="13" t="s">
        <v>2287</v>
      </c>
      <c r="C645" s="13" t="s">
        <v>8</v>
      </c>
      <c r="D645" s="13" t="s">
        <v>2241</v>
      </c>
      <c r="E645" s="13" t="s">
        <v>2288</v>
      </c>
      <c r="F645" s="13" t="s">
        <v>2289</v>
      </c>
      <c r="G645" s="13" t="s">
        <v>44</v>
      </c>
      <c r="H645" s="13" t="s">
        <v>49</v>
      </c>
      <c r="I645" s="21" t="str">
        <f t="shared" si="56"/>
        <v>Lightning Bolts</v>
      </c>
    </row>
    <row r="646" spans="1:9" ht="13.8" customHeight="1">
      <c r="A646" s="13" t="s">
        <v>8</v>
      </c>
      <c r="B646" s="13" t="s">
        <v>2290</v>
      </c>
      <c r="C646" s="13" t="s">
        <v>8</v>
      </c>
      <c r="D646" s="13" t="s">
        <v>2152</v>
      </c>
      <c r="E646" s="13" t="s">
        <v>2291</v>
      </c>
      <c r="F646" s="13" t="s">
        <v>2292</v>
      </c>
      <c r="G646" s="13" t="s">
        <v>49</v>
      </c>
      <c r="H646" s="13" t="s">
        <v>44</v>
      </c>
      <c r="I646" s="21" t="str">
        <f t="shared" si="56"/>
        <v>Lightning Bolts</v>
      </c>
    </row>
    <row r="647" spans="1:9" ht="13.8" customHeight="1">
      <c r="A647" s="13" t="s">
        <v>8</v>
      </c>
      <c r="B647" s="13" t="s">
        <v>2293</v>
      </c>
      <c r="C647" s="13" t="s">
        <v>8</v>
      </c>
      <c r="D647" s="13" t="s">
        <v>2251</v>
      </c>
      <c r="E647" s="13" t="s">
        <v>2294</v>
      </c>
      <c r="F647" s="13" t="s">
        <v>2295</v>
      </c>
      <c r="G647" s="13" t="s">
        <v>44</v>
      </c>
      <c r="H647" s="13" t="s">
        <v>43</v>
      </c>
      <c r="I647" s="21" t="str">
        <f t="shared" si="56"/>
        <v>Lightning Bolts</v>
      </c>
    </row>
    <row r="648" spans="1:9" ht="13.8" customHeight="1">
      <c r="A648" s="13" t="s">
        <v>8</v>
      </c>
      <c r="B648" s="13" t="s">
        <v>2296</v>
      </c>
      <c r="C648" s="13" t="s">
        <v>8</v>
      </c>
      <c r="D648" s="13" t="s">
        <v>2297</v>
      </c>
      <c r="E648" s="13" t="s">
        <v>2298</v>
      </c>
      <c r="F648" s="13" t="s">
        <v>2299</v>
      </c>
      <c r="G648" s="13" t="s">
        <v>73</v>
      </c>
      <c r="H648" s="13" t="s">
        <v>73</v>
      </c>
      <c r="I648" s="21" t="str">
        <f t="shared" si="56"/>
        <v>Lightning Bolts</v>
      </c>
    </row>
    <row r="649" spans="1:9" ht="13.8" customHeight="1">
      <c r="A649" s="13" t="s">
        <v>8</v>
      </c>
      <c r="B649" s="13" t="s">
        <v>2300</v>
      </c>
      <c r="C649" s="13" t="s">
        <v>8</v>
      </c>
      <c r="D649" s="13" t="s">
        <v>2301</v>
      </c>
      <c r="E649" s="13" t="s">
        <v>1543</v>
      </c>
      <c r="F649" s="13" t="s">
        <v>1544</v>
      </c>
      <c r="G649" s="13" t="s">
        <v>44</v>
      </c>
      <c r="H649" s="13" t="s">
        <v>49</v>
      </c>
      <c r="I649" s="21" t="str">
        <f t="shared" si="56"/>
        <v>Lightning Bolts</v>
      </c>
    </row>
    <row r="650" spans="1:9" ht="13.8" customHeight="1">
      <c r="A650" s="13" t="s">
        <v>8</v>
      </c>
      <c r="B650" s="13" t="s">
        <v>2305</v>
      </c>
      <c r="C650" s="13" t="s">
        <v>8</v>
      </c>
      <c r="D650" s="13" t="s">
        <v>2306</v>
      </c>
      <c r="E650" s="13" t="s">
        <v>2307</v>
      </c>
      <c r="F650" s="13" t="s">
        <v>2308</v>
      </c>
      <c r="G650" s="13" t="s">
        <v>43</v>
      </c>
      <c r="H650" s="13" t="s">
        <v>44</v>
      </c>
      <c r="I650" s="21" t="str">
        <f t="shared" si="56"/>
        <v>Lightning Bolts</v>
      </c>
    </row>
    <row r="651" spans="1:9" ht="13.8" customHeight="1">
      <c r="A651" s="13" t="s">
        <v>8</v>
      </c>
      <c r="B651" s="13" t="s">
        <v>2309</v>
      </c>
      <c r="C651" s="13" t="s">
        <v>8</v>
      </c>
      <c r="D651" s="13" t="s">
        <v>2310</v>
      </c>
      <c r="E651" s="13" t="s">
        <v>2311</v>
      </c>
      <c r="F651" s="13" t="s">
        <v>2312</v>
      </c>
      <c r="G651" s="13" t="s">
        <v>49</v>
      </c>
      <c r="H651" s="13" t="s">
        <v>49</v>
      </c>
      <c r="I651" s="21" t="str">
        <f t="shared" si="56"/>
        <v>Lightning Bolts</v>
      </c>
    </row>
    <row r="652" spans="1:9" ht="13.8" customHeight="1">
      <c r="A652" s="13" t="s">
        <v>8</v>
      </c>
      <c r="B652" s="13" t="s">
        <v>2313</v>
      </c>
      <c r="C652" s="13" t="s">
        <v>8</v>
      </c>
      <c r="D652" s="13" t="s">
        <v>2314</v>
      </c>
      <c r="E652" s="13" t="s">
        <v>2315</v>
      </c>
      <c r="F652" s="13" t="s">
        <v>2316</v>
      </c>
      <c r="G652" s="13" t="s">
        <v>49</v>
      </c>
      <c r="H652" s="13" t="s">
        <v>44</v>
      </c>
      <c r="I652" s="21" t="str">
        <f t="shared" si="56"/>
        <v>Lightning Bolts</v>
      </c>
    </row>
    <row r="653" spans="1:9" ht="13.8" customHeight="1">
      <c r="A653" s="13" t="s">
        <v>8</v>
      </c>
      <c r="B653" s="13" t="s">
        <v>2317</v>
      </c>
      <c r="C653" s="13" t="s">
        <v>8</v>
      </c>
      <c r="D653" s="13" t="s">
        <v>2318</v>
      </c>
      <c r="E653" s="13" t="s">
        <v>2319</v>
      </c>
      <c r="F653" s="13" t="s">
        <v>2320</v>
      </c>
      <c r="G653" s="13" t="s">
        <v>43</v>
      </c>
      <c r="H653" s="13" t="s">
        <v>44</v>
      </c>
      <c r="I653" s="21" t="str">
        <f t="shared" ref="I653:I662" si="57">HYPERLINK("#'14B'!A64","Mustangs")</f>
        <v>Mustangs</v>
      </c>
    </row>
    <row r="654" spans="1:9" ht="13.8" customHeight="1">
      <c r="A654" s="13" t="s">
        <v>8</v>
      </c>
      <c r="B654" s="13" t="s">
        <v>2321</v>
      </c>
      <c r="C654" s="13" t="s">
        <v>8</v>
      </c>
      <c r="D654" s="13" t="s">
        <v>2314</v>
      </c>
      <c r="E654" s="13" t="s">
        <v>2322</v>
      </c>
      <c r="F654" s="13" t="s">
        <v>2323</v>
      </c>
      <c r="G654" s="13" t="s">
        <v>43</v>
      </c>
      <c r="H654" s="13" t="s">
        <v>49</v>
      </c>
      <c r="I654" s="21" t="str">
        <f t="shared" si="57"/>
        <v>Mustangs</v>
      </c>
    </row>
    <row r="655" spans="1:9" ht="13.8" customHeight="1">
      <c r="A655" s="13" t="s">
        <v>8</v>
      </c>
      <c r="B655" s="13" t="s">
        <v>2324</v>
      </c>
      <c r="C655" s="13" t="s">
        <v>8</v>
      </c>
      <c r="D655" s="13" t="s">
        <v>2325</v>
      </c>
      <c r="E655" s="13" t="s">
        <v>2326</v>
      </c>
      <c r="F655" s="13" t="s">
        <v>2327</v>
      </c>
      <c r="G655" s="13" t="s">
        <v>44</v>
      </c>
      <c r="H655" s="13" t="s">
        <v>43</v>
      </c>
      <c r="I655" s="21" t="str">
        <f t="shared" si="57"/>
        <v>Mustangs</v>
      </c>
    </row>
    <row r="656" spans="1:9" ht="13.8" customHeight="1">
      <c r="A656" s="13" t="s">
        <v>8</v>
      </c>
      <c r="B656" s="13" t="s">
        <v>2328</v>
      </c>
      <c r="C656" s="13" t="s">
        <v>8</v>
      </c>
      <c r="D656" s="13" t="s">
        <v>2306</v>
      </c>
      <c r="E656" s="13" t="s">
        <v>2329</v>
      </c>
      <c r="F656" s="13" t="s">
        <v>2330</v>
      </c>
      <c r="G656" s="13" t="s">
        <v>44</v>
      </c>
      <c r="H656" s="13" t="s">
        <v>66</v>
      </c>
      <c r="I656" s="21" t="str">
        <f t="shared" si="57"/>
        <v>Mustangs</v>
      </c>
    </row>
    <row r="657" spans="1:9" ht="13.8" customHeight="1">
      <c r="A657" s="13" t="s">
        <v>8</v>
      </c>
      <c r="B657" s="13" t="s">
        <v>2331</v>
      </c>
      <c r="C657" s="13" t="s">
        <v>8</v>
      </c>
      <c r="D657" s="13" t="s">
        <v>2197</v>
      </c>
      <c r="E657" s="13" t="s">
        <v>2332</v>
      </c>
      <c r="F657" s="13" t="s">
        <v>2333</v>
      </c>
      <c r="G657" s="13" t="s">
        <v>66</v>
      </c>
      <c r="H657" s="13" t="s">
        <v>44</v>
      </c>
      <c r="I657" s="21" t="str">
        <f t="shared" si="57"/>
        <v>Mustangs</v>
      </c>
    </row>
    <row r="658" spans="1:9" ht="13.8" customHeight="1">
      <c r="A658" s="13" t="s">
        <v>8</v>
      </c>
      <c r="B658" s="13" t="s">
        <v>2334</v>
      </c>
      <c r="C658" s="13" t="s">
        <v>8</v>
      </c>
      <c r="D658" s="13" t="s">
        <v>2318</v>
      </c>
      <c r="E658" s="13" t="s">
        <v>2335</v>
      </c>
      <c r="F658" s="13" t="s">
        <v>2336</v>
      </c>
      <c r="G658" s="13" t="s">
        <v>49</v>
      </c>
      <c r="H658" s="13" t="s">
        <v>44</v>
      </c>
      <c r="I658" s="21" t="str">
        <f t="shared" si="57"/>
        <v>Mustangs</v>
      </c>
    </row>
    <row r="659" spans="1:9" ht="13.8" customHeight="1">
      <c r="A659" s="13" t="s">
        <v>8</v>
      </c>
      <c r="B659" s="13" t="s">
        <v>2337</v>
      </c>
      <c r="C659" s="13" t="s">
        <v>8</v>
      </c>
      <c r="D659" s="13" t="s">
        <v>2197</v>
      </c>
      <c r="E659" s="13" t="s">
        <v>2338</v>
      </c>
      <c r="F659" s="13" t="s">
        <v>2339</v>
      </c>
      <c r="G659" s="13" t="s">
        <v>49</v>
      </c>
      <c r="H659" s="13" t="s">
        <v>44</v>
      </c>
      <c r="I659" s="21" t="str">
        <f t="shared" si="57"/>
        <v>Mustangs</v>
      </c>
    </row>
    <row r="660" spans="1:9" ht="13.8" customHeight="1">
      <c r="A660" s="13" t="s">
        <v>8</v>
      </c>
      <c r="B660" s="13" t="s">
        <v>2344</v>
      </c>
      <c r="C660" s="13" t="s">
        <v>8</v>
      </c>
      <c r="D660" s="13" t="s">
        <v>2345</v>
      </c>
      <c r="E660" s="13" t="s">
        <v>2346</v>
      </c>
      <c r="F660" s="13" t="s">
        <v>2347</v>
      </c>
      <c r="G660" s="13" t="s">
        <v>49</v>
      </c>
      <c r="H660" s="13" t="s">
        <v>49</v>
      </c>
      <c r="I660" s="21" t="str">
        <f t="shared" si="57"/>
        <v>Mustangs</v>
      </c>
    </row>
    <row r="661" spans="1:9" ht="13.8" customHeight="1">
      <c r="A661" s="13" t="s">
        <v>8</v>
      </c>
      <c r="B661" s="13" t="s">
        <v>2348</v>
      </c>
      <c r="C661" s="13" t="s">
        <v>8</v>
      </c>
      <c r="D661" s="13" t="s">
        <v>2310</v>
      </c>
      <c r="E661" s="13" t="s">
        <v>2311</v>
      </c>
      <c r="F661" s="13" t="s">
        <v>2312</v>
      </c>
      <c r="G661" s="13" t="s">
        <v>49</v>
      </c>
      <c r="H661" s="13" t="s">
        <v>49</v>
      </c>
      <c r="I661" s="21" t="str">
        <f t="shared" si="57"/>
        <v>Mustangs</v>
      </c>
    </row>
    <row r="662" spans="1:9" ht="13.8" customHeight="1">
      <c r="A662" s="13" t="s">
        <v>8</v>
      </c>
      <c r="B662" s="13" t="s">
        <v>2349</v>
      </c>
      <c r="C662" s="13" t="s">
        <v>8</v>
      </c>
      <c r="D662" s="13" t="s">
        <v>2081</v>
      </c>
      <c r="E662" s="13" t="s">
        <v>2350</v>
      </c>
      <c r="F662" s="13" t="s">
        <v>2351</v>
      </c>
      <c r="G662" s="13" t="s">
        <v>44</v>
      </c>
      <c r="H662" s="13" t="s">
        <v>43</v>
      </c>
      <c r="I662" s="21" t="str">
        <f t="shared" si="57"/>
        <v>Mustangs</v>
      </c>
    </row>
    <row r="663" spans="1:9" ht="13.8" customHeight="1">
      <c r="A663" s="13" t="s">
        <v>8</v>
      </c>
      <c r="B663" s="13" t="s">
        <v>2352</v>
      </c>
      <c r="C663" s="13" t="s">
        <v>8</v>
      </c>
      <c r="D663" s="13" t="s">
        <v>2353</v>
      </c>
      <c r="E663" s="13" t="s">
        <v>2354</v>
      </c>
      <c r="F663" s="13" t="s">
        <v>2355</v>
      </c>
      <c r="G663" s="13" t="s">
        <v>49</v>
      </c>
      <c r="H663" s="13" t="s">
        <v>73</v>
      </c>
      <c r="I663" s="21" t="str">
        <f t="shared" ref="I663:I672" si="58">HYPERLINK("#'14B'!A79","Speed")</f>
        <v>Speed</v>
      </c>
    </row>
    <row r="664" spans="1:9" ht="13.8" customHeight="1">
      <c r="A664" s="13" t="s">
        <v>8</v>
      </c>
      <c r="B664" s="13" t="s">
        <v>2356</v>
      </c>
      <c r="C664" s="13" t="s">
        <v>8</v>
      </c>
      <c r="D664" s="13" t="s">
        <v>2357</v>
      </c>
      <c r="E664" s="13" t="s">
        <v>2358</v>
      </c>
      <c r="F664" s="13" t="s">
        <v>2359</v>
      </c>
      <c r="G664" s="13" t="s">
        <v>44</v>
      </c>
      <c r="H664" s="13" t="s">
        <v>44</v>
      </c>
      <c r="I664" s="21" t="str">
        <f t="shared" si="58"/>
        <v>Speed</v>
      </c>
    </row>
    <row r="665" spans="1:9" ht="13.8" customHeight="1">
      <c r="A665" s="13" t="s">
        <v>8</v>
      </c>
      <c r="B665" s="13" t="s">
        <v>2360</v>
      </c>
      <c r="C665" s="13" t="s">
        <v>8</v>
      </c>
      <c r="D665" s="13" t="s">
        <v>2310</v>
      </c>
      <c r="E665" s="13" t="s">
        <v>2361</v>
      </c>
      <c r="F665" s="13" t="s">
        <v>2362</v>
      </c>
      <c r="G665" s="13" t="s">
        <v>44</v>
      </c>
      <c r="H665" s="13" t="s">
        <v>66</v>
      </c>
      <c r="I665" s="21" t="str">
        <f t="shared" si="58"/>
        <v>Speed</v>
      </c>
    </row>
    <row r="666" spans="1:9" ht="13.8" customHeight="1">
      <c r="A666" s="13" t="s">
        <v>8</v>
      </c>
      <c r="B666" s="13" t="s">
        <v>2363</v>
      </c>
      <c r="C666" s="13" t="s">
        <v>8</v>
      </c>
      <c r="D666" s="13" t="s">
        <v>2152</v>
      </c>
      <c r="E666" s="13" t="s">
        <v>2364</v>
      </c>
      <c r="F666" s="13" t="s">
        <v>2365</v>
      </c>
      <c r="G666" s="13" t="s">
        <v>49</v>
      </c>
      <c r="H666" s="13" t="s">
        <v>49</v>
      </c>
      <c r="I666" s="21" t="str">
        <f t="shared" si="58"/>
        <v>Speed</v>
      </c>
    </row>
    <row r="667" spans="1:9" ht="13.8" customHeight="1">
      <c r="A667" s="13" t="s">
        <v>8</v>
      </c>
      <c r="B667" s="13" t="s">
        <v>2366</v>
      </c>
      <c r="C667" s="13" t="s">
        <v>8</v>
      </c>
      <c r="D667" s="13" t="s">
        <v>1175</v>
      </c>
      <c r="E667" s="13" t="s">
        <v>2367</v>
      </c>
      <c r="F667" s="13" t="s">
        <v>2368</v>
      </c>
      <c r="G667" s="13" t="s">
        <v>44</v>
      </c>
      <c r="H667" s="13" t="s">
        <v>43</v>
      </c>
      <c r="I667" s="21" t="str">
        <f t="shared" si="58"/>
        <v>Speed</v>
      </c>
    </row>
    <row r="668" spans="1:9" ht="13.8" customHeight="1">
      <c r="A668" s="13" t="s">
        <v>8</v>
      </c>
      <c r="B668" s="13" t="s">
        <v>2369</v>
      </c>
      <c r="C668" s="13" t="s">
        <v>8</v>
      </c>
      <c r="D668" s="13" t="s">
        <v>1175</v>
      </c>
      <c r="E668" s="13" t="s">
        <v>2011</v>
      </c>
      <c r="F668" s="13" t="s">
        <v>2012</v>
      </c>
      <c r="G668" s="13" t="s">
        <v>49</v>
      </c>
      <c r="H668" s="13" t="s">
        <v>43</v>
      </c>
      <c r="I668" s="21" t="str">
        <f t="shared" si="58"/>
        <v>Speed</v>
      </c>
    </row>
    <row r="669" spans="1:9" ht="13.8" customHeight="1">
      <c r="A669" s="13" t="s">
        <v>8</v>
      </c>
      <c r="B669" s="13" t="s">
        <v>2370</v>
      </c>
      <c r="C669" s="13" t="s">
        <v>8</v>
      </c>
      <c r="D669" s="13" t="s">
        <v>2152</v>
      </c>
      <c r="E669" s="13" t="s">
        <v>2371</v>
      </c>
      <c r="F669" s="13" t="s">
        <v>2372</v>
      </c>
      <c r="G669" s="13" t="s">
        <v>44</v>
      </c>
      <c r="H669" s="13" t="s">
        <v>66</v>
      </c>
      <c r="I669" s="21" t="str">
        <f t="shared" si="58"/>
        <v>Speed</v>
      </c>
    </row>
    <row r="670" spans="1:9" ht="13.8" customHeight="1">
      <c r="A670" s="13" t="s">
        <v>8</v>
      </c>
      <c r="B670" s="13" t="s">
        <v>2376</v>
      </c>
      <c r="C670" s="13" t="s">
        <v>8</v>
      </c>
      <c r="D670" s="13" t="s">
        <v>2377</v>
      </c>
      <c r="E670" s="13" t="s">
        <v>2378</v>
      </c>
      <c r="F670" s="13" t="s">
        <v>2379</v>
      </c>
      <c r="G670" s="13" t="s">
        <v>44</v>
      </c>
      <c r="H670" s="13" t="s">
        <v>49</v>
      </c>
      <c r="I670" s="21" t="str">
        <f t="shared" si="58"/>
        <v>Speed</v>
      </c>
    </row>
    <row r="671" spans="1:9" ht="13.8" customHeight="1">
      <c r="A671" s="13" t="s">
        <v>8</v>
      </c>
      <c r="B671" s="13" t="s">
        <v>2380</v>
      </c>
      <c r="C671" s="13" t="s">
        <v>8</v>
      </c>
      <c r="D671" s="13" t="s">
        <v>2152</v>
      </c>
      <c r="E671" s="13" t="s">
        <v>2381</v>
      </c>
      <c r="F671" s="13" t="s">
        <v>2382</v>
      </c>
      <c r="G671" s="13" t="s">
        <v>49</v>
      </c>
      <c r="H671" s="13" t="s">
        <v>43</v>
      </c>
      <c r="I671" s="21" t="str">
        <f t="shared" si="58"/>
        <v>Speed</v>
      </c>
    </row>
    <row r="672" spans="1:9" ht="13.8" customHeight="1">
      <c r="A672" s="13" t="s">
        <v>8</v>
      </c>
      <c r="B672" s="13" t="s">
        <v>2383</v>
      </c>
      <c r="C672" s="13" t="s">
        <v>8</v>
      </c>
      <c r="D672" s="13" t="s">
        <v>2193</v>
      </c>
      <c r="E672" s="13" t="s">
        <v>2035</v>
      </c>
      <c r="F672" s="13" t="s">
        <v>2036</v>
      </c>
      <c r="G672" s="13" t="s">
        <v>49</v>
      </c>
      <c r="H672" s="13" t="s">
        <v>44</v>
      </c>
      <c r="I672" s="21" t="str">
        <f t="shared" si="58"/>
        <v>Speed</v>
      </c>
    </row>
    <row r="673" spans="1:9" ht="13.8" customHeight="1">
      <c r="A673" s="13" t="s">
        <v>8</v>
      </c>
      <c r="B673" s="13" t="s">
        <v>2384</v>
      </c>
      <c r="C673" s="13" t="s">
        <v>8</v>
      </c>
      <c r="D673" s="13" t="s">
        <v>2152</v>
      </c>
      <c r="E673" s="13" t="s">
        <v>2385</v>
      </c>
      <c r="F673" s="13" t="s">
        <v>2386</v>
      </c>
      <c r="G673" s="13" t="s">
        <v>44</v>
      </c>
      <c r="H673" s="13" t="s">
        <v>66</v>
      </c>
      <c r="I673" s="21" t="str">
        <f t="shared" ref="I673:I682" si="59">HYPERLINK("#'14B'!A94","Swifties")</f>
        <v>Swifties</v>
      </c>
    </row>
    <row r="674" spans="1:9" ht="13.8" customHeight="1">
      <c r="A674" s="13" t="s">
        <v>8</v>
      </c>
      <c r="B674" s="13" t="s">
        <v>2387</v>
      </c>
      <c r="C674" s="13" t="s">
        <v>9</v>
      </c>
      <c r="D674" s="13" t="s">
        <v>2388</v>
      </c>
      <c r="E674" s="13" t="s">
        <v>2389</v>
      </c>
      <c r="F674" s="13" t="s">
        <v>2390</v>
      </c>
      <c r="G674" s="13" t="s">
        <v>66</v>
      </c>
      <c r="H674" s="13" t="s">
        <v>73</v>
      </c>
      <c r="I674" s="21" t="str">
        <f t="shared" si="59"/>
        <v>Swifties</v>
      </c>
    </row>
    <row r="675" spans="1:9" ht="13.8" customHeight="1">
      <c r="A675" s="13" t="s">
        <v>8</v>
      </c>
      <c r="B675" s="13" t="s">
        <v>2391</v>
      </c>
      <c r="C675" s="13" t="s">
        <v>8</v>
      </c>
      <c r="D675" s="13" t="s">
        <v>2193</v>
      </c>
      <c r="E675" s="13" t="s">
        <v>2392</v>
      </c>
      <c r="F675" s="13" t="s">
        <v>2393</v>
      </c>
      <c r="G675" s="13" t="s">
        <v>43</v>
      </c>
      <c r="H675" s="13" t="s">
        <v>44</v>
      </c>
      <c r="I675" s="21" t="str">
        <f t="shared" si="59"/>
        <v>Swifties</v>
      </c>
    </row>
    <row r="676" spans="1:9" ht="13.8" customHeight="1">
      <c r="A676" s="13" t="s">
        <v>8</v>
      </c>
      <c r="B676" s="13" t="s">
        <v>2394</v>
      </c>
      <c r="C676" s="13" t="s">
        <v>8</v>
      </c>
      <c r="D676" s="13" t="s">
        <v>2395</v>
      </c>
      <c r="E676" s="13" t="s">
        <v>2396</v>
      </c>
      <c r="F676" s="13" t="s">
        <v>2397</v>
      </c>
      <c r="G676" s="13" t="s">
        <v>49</v>
      </c>
      <c r="H676" s="13" t="s">
        <v>43</v>
      </c>
      <c r="I676" s="21" t="str">
        <f t="shared" si="59"/>
        <v>Swifties</v>
      </c>
    </row>
    <row r="677" spans="1:9" ht="13.8" customHeight="1">
      <c r="A677" s="13" t="s">
        <v>8</v>
      </c>
      <c r="B677" s="13" t="s">
        <v>2398</v>
      </c>
      <c r="C677" s="13" t="s">
        <v>8</v>
      </c>
      <c r="D677" s="13" t="s">
        <v>2377</v>
      </c>
      <c r="E677" s="13" t="s">
        <v>2399</v>
      </c>
      <c r="F677" s="13" t="s">
        <v>2400</v>
      </c>
      <c r="G677" s="13" t="s">
        <v>49</v>
      </c>
      <c r="H677" s="13" t="s">
        <v>43</v>
      </c>
      <c r="I677" s="21" t="str">
        <f t="shared" si="59"/>
        <v>Swifties</v>
      </c>
    </row>
    <row r="678" spans="1:9" ht="13.8" customHeight="1">
      <c r="A678" s="13" t="s">
        <v>8</v>
      </c>
      <c r="B678" s="13" t="s">
        <v>2401</v>
      </c>
      <c r="C678" s="13" t="s">
        <v>8</v>
      </c>
      <c r="D678" s="13" t="s">
        <v>2208</v>
      </c>
      <c r="E678" s="13" t="s">
        <v>2402</v>
      </c>
      <c r="F678" s="13" t="s">
        <v>2403</v>
      </c>
      <c r="G678" s="13" t="s">
        <v>66</v>
      </c>
      <c r="H678" s="13" t="s">
        <v>43</v>
      </c>
      <c r="I678" s="21" t="str">
        <f t="shared" si="59"/>
        <v>Swifties</v>
      </c>
    </row>
    <row r="679" spans="1:9" ht="13.8" customHeight="1">
      <c r="A679" s="13" t="s">
        <v>8</v>
      </c>
      <c r="B679" s="13" t="s">
        <v>2404</v>
      </c>
      <c r="C679" s="13" t="s">
        <v>8</v>
      </c>
      <c r="D679" s="13" t="s">
        <v>2395</v>
      </c>
      <c r="E679" s="13" t="s">
        <v>2405</v>
      </c>
      <c r="F679" s="13" t="s">
        <v>2406</v>
      </c>
      <c r="G679" s="13" t="s">
        <v>44</v>
      </c>
      <c r="H679" s="13" t="s">
        <v>44</v>
      </c>
      <c r="I679" s="21" t="str">
        <f t="shared" si="59"/>
        <v>Swifties</v>
      </c>
    </row>
    <row r="680" spans="1:9" ht="13.8" customHeight="1">
      <c r="A680" s="13" t="s">
        <v>8</v>
      </c>
      <c r="B680" s="13" t="s">
        <v>2451</v>
      </c>
      <c r="C680" s="13" t="s">
        <v>8</v>
      </c>
      <c r="D680" s="13" t="s">
        <v>2452</v>
      </c>
      <c r="E680" s="13" t="s">
        <v>2453</v>
      </c>
      <c r="F680" s="13" t="s">
        <v>2454</v>
      </c>
      <c r="G680" s="13" t="s">
        <v>49</v>
      </c>
      <c r="H680" s="13" t="s">
        <v>43</v>
      </c>
      <c r="I680" s="21" t="str">
        <f t="shared" si="59"/>
        <v>Swifties</v>
      </c>
    </row>
    <row r="681" spans="1:9" ht="13.8" customHeight="1">
      <c r="A681" s="13" t="s">
        <v>8</v>
      </c>
      <c r="B681" s="13" t="s">
        <v>2455</v>
      </c>
      <c r="C681" s="13" t="s">
        <v>8</v>
      </c>
      <c r="D681" s="13" t="s">
        <v>2456</v>
      </c>
      <c r="E681" s="13" t="s">
        <v>2457</v>
      </c>
      <c r="F681" s="13" t="s">
        <v>2458</v>
      </c>
      <c r="G681" s="13" t="s">
        <v>66</v>
      </c>
      <c r="H681" s="13" t="s">
        <v>73</v>
      </c>
      <c r="I681" s="21" t="str">
        <f t="shared" si="59"/>
        <v>Swifties</v>
      </c>
    </row>
    <row r="682" spans="1:9" ht="13.8" customHeight="1">
      <c r="A682" s="13" t="s">
        <v>8</v>
      </c>
      <c r="B682" s="13" t="s">
        <v>2459</v>
      </c>
      <c r="C682" s="13" t="s">
        <v>8</v>
      </c>
      <c r="D682" s="13" t="s">
        <v>2460</v>
      </c>
      <c r="E682" s="13" t="s">
        <v>2461</v>
      </c>
      <c r="F682" s="13" t="s">
        <v>2462</v>
      </c>
      <c r="G682" s="13" t="s">
        <v>44</v>
      </c>
      <c r="H682" s="13" t="s">
        <v>73</v>
      </c>
      <c r="I682" s="21" t="str">
        <f t="shared" si="59"/>
        <v>Swifties</v>
      </c>
    </row>
    <row r="683" spans="1:9" ht="13.8" customHeight="1">
      <c r="A683" s="13" t="s">
        <v>8</v>
      </c>
      <c r="B683" s="13" t="s">
        <v>2448</v>
      </c>
      <c r="C683" s="13" t="s">
        <v>8</v>
      </c>
      <c r="D683" s="13" t="s">
        <v>2301</v>
      </c>
      <c r="E683" s="13" t="s">
        <v>2449</v>
      </c>
      <c r="F683" s="13" t="s">
        <v>2450</v>
      </c>
      <c r="G683" s="13" t="s">
        <v>73</v>
      </c>
      <c r="H683" s="13" t="s">
        <v>66</v>
      </c>
      <c r="I683" s="21" t="str">
        <f t="shared" ref="I683:I692" si="60">HYPERLINK("#'14B'!A124","Talladega Nights")</f>
        <v>Talladega Nights</v>
      </c>
    </row>
    <row r="684" spans="1:9" ht="13.8" customHeight="1">
      <c r="A684" s="13" t="s">
        <v>8</v>
      </c>
      <c r="B684" s="13" t="s">
        <v>2463</v>
      </c>
      <c r="C684" s="13" t="s">
        <v>8</v>
      </c>
      <c r="D684" s="13" t="s">
        <v>2395</v>
      </c>
      <c r="E684" s="13" t="s">
        <v>2464</v>
      </c>
      <c r="F684" s="13" t="s">
        <v>2465</v>
      </c>
      <c r="G684" s="13" t="s">
        <v>44</v>
      </c>
      <c r="H684" s="13" t="s">
        <v>66</v>
      </c>
      <c r="I684" s="21" t="str">
        <f t="shared" si="60"/>
        <v>Talladega Nights</v>
      </c>
    </row>
    <row r="685" spans="1:9" ht="13.8" customHeight="1">
      <c r="A685" s="13" t="s">
        <v>8</v>
      </c>
      <c r="B685" s="13" t="s">
        <v>2466</v>
      </c>
      <c r="C685" s="13" t="s">
        <v>8</v>
      </c>
      <c r="D685" s="13" t="s">
        <v>2467</v>
      </c>
      <c r="E685" s="13" t="s">
        <v>2468</v>
      </c>
      <c r="F685" s="13" t="s">
        <v>2469</v>
      </c>
      <c r="G685" s="13" t="s">
        <v>43</v>
      </c>
      <c r="H685" s="13" t="s">
        <v>73</v>
      </c>
      <c r="I685" s="21" t="str">
        <f t="shared" si="60"/>
        <v>Talladega Nights</v>
      </c>
    </row>
    <row r="686" spans="1:9" ht="13.8" customHeight="1">
      <c r="A686" s="13" t="s">
        <v>8</v>
      </c>
      <c r="B686" s="13" t="s">
        <v>2470</v>
      </c>
      <c r="C686" s="13" t="s">
        <v>8</v>
      </c>
      <c r="D686" s="13" t="s">
        <v>2395</v>
      </c>
      <c r="E686" s="13" t="s">
        <v>2471</v>
      </c>
      <c r="F686" s="13" t="s">
        <v>2472</v>
      </c>
      <c r="G686" s="13" t="s">
        <v>49</v>
      </c>
      <c r="H686" s="13" t="s">
        <v>44</v>
      </c>
      <c r="I686" s="21" t="str">
        <f t="shared" si="60"/>
        <v>Talladega Nights</v>
      </c>
    </row>
    <row r="687" spans="1:9" ht="13.8" customHeight="1">
      <c r="A687" s="13" t="s">
        <v>8</v>
      </c>
      <c r="B687" s="13" t="s">
        <v>2473</v>
      </c>
      <c r="C687" s="13" t="s">
        <v>8</v>
      </c>
      <c r="D687" s="13" t="s">
        <v>2474</v>
      </c>
      <c r="E687" s="13" t="s">
        <v>2475</v>
      </c>
      <c r="F687" s="13" t="s">
        <v>2476</v>
      </c>
      <c r="G687" s="13" t="s">
        <v>49</v>
      </c>
      <c r="H687" s="13" t="s">
        <v>44</v>
      </c>
      <c r="I687" s="21" t="str">
        <f t="shared" si="60"/>
        <v>Talladega Nights</v>
      </c>
    </row>
    <row r="688" spans="1:9" ht="13.8" customHeight="1">
      <c r="A688" s="13" t="s">
        <v>8</v>
      </c>
      <c r="B688" s="13" t="s">
        <v>2477</v>
      </c>
      <c r="C688" s="13" t="s">
        <v>8</v>
      </c>
      <c r="D688" s="13" t="s">
        <v>2456</v>
      </c>
      <c r="E688" s="13" t="s">
        <v>2478</v>
      </c>
      <c r="F688" s="13" t="s">
        <v>2479</v>
      </c>
      <c r="G688" s="13" t="s">
        <v>44</v>
      </c>
      <c r="H688" s="13" t="s">
        <v>44</v>
      </c>
      <c r="I688" s="21" t="str">
        <f t="shared" si="60"/>
        <v>Talladega Nights</v>
      </c>
    </row>
    <row r="689" spans="1:9" ht="13.8" customHeight="1">
      <c r="A689" s="13" t="s">
        <v>8</v>
      </c>
      <c r="B689" s="13" t="s">
        <v>2480</v>
      </c>
      <c r="C689" s="13" t="s">
        <v>8</v>
      </c>
      <c r="D689" s="13" t="s">
        <v>46</v>
      </c>
      <c r="E689" s="13" t="s">
        <v>446</v>
      </c>
      <c r="F689" s="13" t="s">
        <v>447</v>
      </c>
      <c r="G689" s="13" t="s">
        <v>44</v>
      </c>
      <c r="H689" s="13" t="s">
        <v>43</v>
      </c>
      <c r="I689" s="21" t="str">
        <f t="shared" si="60"/>
        <v>Talladega Nights</v>
      </c>
    </row>
    <row r="690" spans="1:9" ht="13.8" customHeight="1">
      <c r="A690" s="13" t="s">
        <v>9</v>
      </c>
      <c r="B690" s="13" t="s">
        <v>2482</v>
      </c>
      <c r="C690" s="13" t="s">
        <v>9</v>
      </c>
      <c r="D690" s="13" t="s">
        <v>249</v>
      </c>
      <c r="E690" s="13" t="s">
        <v>2483</v>
      </c>
      <c r="F690" s="13" t="s">
        <v>2484</v>
      </c>
      <c r="G690" s="13" t="s">
        <v>49</v>
      </c>
      <c r="H690" s="13" t="s">
        <v>44</v>
      </c>
      <c r="I690" s="21" t="str">
        <f t="shared" si="60"/>
        <v>Talladega Nights</v>
      </c>
    </row>
    <row r="691" spans="1:9" ht="13.8" customHeight="1">
      <c r="A691" s="13" t="s">
        <v>9</v>
      </c>
      <c r="B691" s="13" t="s">
        <v>2485</v>
      </c>
      <c r="C691" s="13" t="s">
        <v>9</v>
      </c>
      <c r="D691" s="13" t="s">
        <v>2486</v>
      </c>
      <c r="E691" s="13" t="s">
        <v>2487</v>
      </c>
      <c r="F691" s="13" t="s">
        <v>2488</v>
      </c>
      <c r="G691" s="13" t="s">
        <v>44</v>
      </c>
      <c r="H691" s="13" t="s">
        <v>66</v>
      </c>
      <c r="I691" s="21" t="str">
        <f t="shared" si="60"/>
        <v>Talladega Nights</v>
      </c>
    </row>
    <row r="692" spans="1:9" ht="13.8" customHeight="1">
      <c r="A692" s="13" t="s">
        <v>9</v>
      </c>
      <c r="B692" s="13" t="s">
        <v>2489</v>
      </c>
      <c r="C692" s="13" t="s">
        <v>9</v>
      </c>
      <c r="D692" s="13" t="s">
        <v>2490</v>
      </c>
      <c r="E692" s="13" t="s">
        <v>2491</v>
      </c>
      <c r="F692" s="13" t="s">
        <v>2492</v>
      </c>
      <c r="G692" s="13" t="s">
        <v>49</v>
      </c>
      <c r="H692" s="13" t="s">
        <v>49</v>
      </c>
      <c r="I692" s="21" t="str">
        <f t="shared" si="60"/>
        <v>Talladega Nights</v>
      </c>
    </row>
    <row r="693" spans="1:9" ht="13.8" customHeight="1">
      <c r="A693" s="13" t="s">
        <v>9</v>
      </c>
      <c r="B693" s="13" t="s">
        <v>2493</v>
      </c>
      <c r="C693" s="13" t="s">
        <v>9</v>
      </c>
      <c r="D693" s="13" t="s">
        <v>2258</v>
      </c>
      <c r="E693" s="13" t="s">
        <v>906</v>
      </c>
      <c r="F693" s="13" t="s">
        <v>907</v>
      </c>
      <c r="G693" s="13" t="s">
        <v>66</v>
      </c>
      <c r="H693" s="13" t="s">
        <v>43</v>
      </c>
      <c r="I693" s="21" t="str">
        <f t="shared" ref="I693:I702" si="61">HYPERLINK("#'14C'!A4","Afterburners")</f>
        <v>Afterburners</v>
      </c>
    </row>
    <row r="694" spans="1:9" ht="13.8" customHeight="1">
      <c r="A694" s="13" t="s">
        <v>9</v>
      </c>
      <c r="B694" s="13" t="s">
        <v>2494</v>
      </c>
      <c r="C694" s="13" t="s">
        <v>9</v>
      </c>
      <c r="D694" s="13" t="s">
        <v>1698</v>
      </c>
      <c r="E694" s="13" t="s">
        <v>2495</v>
      </c>
      <c r="F694" s="13" t="s">
        <v>2496</v>
      </c>
      <c r="G694" s="13" t="s">
        <v>43</v>
      </c>
      <c r="H694" s="13" t="s">
        <v>44</v>
      </c>
      <c r="I694" s="21" t="str">
        <f t="shared" si="61"/>
        <v>Afterburners</v>
      </c>
    </row>
    <row r="695" spans="1:9" ht="13.8" customHeight="1">
      <c r="A695" s="13" t="s">
        <v>9</v>
      </c>
      <c r="B695" s="13" t="s">
        <v>2497</v>
      </c>
      <c r="C695" s="13" t="s">
        <v>9</v>
      </c>
      <c r="D695" s="13" t="s">
        <v>249</v>
      </c>
      <c r="E695" s="13" t="s">
        <v>2498</v>
      </c>
      <c r="F695" s="13" t="s">
        <v>2499</v>
      </c>
      <c r="G695" s="13" t="s">
        <v>44</v>
      </c>
      <c r="H695" s="13" t="s">
        <v>43</v>
      </c>
      <c r="I695" s="21" t="str">
        <f t="shared" si="61"/>
        <v>Afterburners</v>
      </c>
    </row>
    <row r="696" spans="1:9" ht="13.8" customHeight="1">
      <c r="A696" s="13" t="s">
        <v>9</v>
      </c>
      <c r="B696" s="13" t="s">
        <v>2500</v>
      </c>
      <c r="C696" s="13" t="s">
        <v>9</v>
      </c>
      <c r="D696" s="13" t="s">
        <v>2501</v>
      </c>
      <c r="E696" s="13" t="s">
        <v>2502</v>
      </c>
      <c r="F696" s="13" t="s">
        <v>2503</v>
      </c>
      <c r="G696" s="13" t="s">
        <v>49</v>
      </c>
      <c r="H696" s="13" t="s">
        <v>49</v>
      </c>
      <c r="I696" s="21" t="str">
        <f t="shared" si="61"/>
        <v>Afterburners</v>
      </c>
    </row>
    <row r="697" spans="1:9" ht="13.8" customHeight="1">
      <c r="A697" s="13" t="s">
        <v>9</v>
      </c>
      <c r="B697" s="13" t="s">
        <v>2504</v>
      </c>
      <c r="C697" s="13" t="s">
        <v>9</v>
      </c>
      <c r="D697" s="13" t="s">
        <v>2505</v>
      </c>
      <c r="E697" s="13" t="s">
        <v>2506</v>
      </c>
      <c r="F697" s="13" t="s">
        <v>2507</v>
      </c>
      <c r="G697" s="13" t="s">
        <v>49</v>
      </c>
      <c r="H697" s="13" t="s">
        <v>44</v>
      </c>
      <c r="I697" s="21" t="str">
        <f t="shared" si="61"/>
        <v>Afterburners</v>
      </c>
    </row>
    <row r="698" spans="1:9" ht="13.8" customHeight="1">
      <c r="A698" s="13" t="s">
        <v>9</v>
      </c>
      <c r="B698" s="13" t="s">
        <v>2508</v>
      </c>
      <c r="C698" s="13" t="s">
        <v>9</v>
      </c>
      <c r="D698" s="13" t="s">
        <v>2081</v>
      </c>
      <c r="E698" s="13" t="s">
        <v>2509</v>
      </c>
      <c r="F698" s="13" t="s">
        <v>2510</v>
      </c>
      <c r="G698" s="13" t="s">
        <v>43</v>
      </c>
      <c r="H698" s="13" t="s">
        <v>49</v>
      </c>
      <c r="I698" s="21" t="str">
        <f t="shared" si="61"/>
        <v>Afterburners</v>
      </c>
    </row>
    <row r="699" spans="1:9" ht="13.8" customHeight="1">
      <c r="A699" s="13" t="s">
        <v>9</v>
      </c>
      <c r="B699" s="13" t="s">
        <v>2511</v>
      </c>
      <c r="C699" s="13" t="s">
        <v>9</v>
      </c>
      <c r="D699" s="13" t="s">
        <v>2501</v>
      </c>
      <c r="E699" s="13" t="s">
        <v>2512</v>
      </c>
      <c r="F699" s="13" t="s">
        <v>2513</v>
      </c>
      <c r="G699" s="13" t="s">
        <v>44</v>
      </c>
      <c r="H699" s="13" t="s">
        <v>66</v>
      </c>
      <c r="I699" s="21" t="str">
        <f t="shared" si="61"/>
        <v>Afterburners</v>
      </c>
    </row>
    <row r="700" spans="1:9" ht="13.8" customHeight="1">
      <c r="A700" s="13" t="s">
        <v>9</v>
      </c>
      <c r="B700" s="13" t="s">
        <v>2514</v>
      </c>
      <c r="C700" s="13" t="s">
        <v>9</v>
      </c>
      <c r="D700" s="13" t="s">
        <v>2258</v>
      </c>
      <c r="E700" s="13" t="s">
        <v>2515</v>
      </c>
      <c r="F700" s="13" t="s">
        <v>2516</v>
      </c>
      <c r="G700" s="13" t="s">
        <v>66</v>
      </c>
      <c r="H700" s="13" t="s">
        <v>44</v>
      </c>
      <c r="I700" s="21" t="str">
        <f t="shared" si="61"/>
        <v>Afterburners</v>
      </c>
    </row>
    <row r="701" spans="1:9" ht="13.8" customHeight="1">
      <c r="A701" s="13" t="s">
        <v>9</v>
      </c>
      <c r="B701" s="13" t="s">
        <v>2519</v>
      </c>
      <c r="C701" s="13" t="s">
        <v>9</v>
      </c>
      <c r="D701" s="13" t="s">
        <v>2520</v>
      </c>
      <c r="E701" s="13" t="s">
        <v>2521</v>
      </c>
      <c r="F701" s="13" t="s">
        <v>2522</v>
      </c>
      <c r="G701" s="13" t="s">
        <v>43</v>
      </c>
      <c r="H701" s="13" t="s">
        <v>43</v>
      </c>
      <c r="I701" s="21" t="str">
        <f t="shared" si="61"/>
        <v>Afterburners</v>
      </c>
    </row>
    <row r="702" spans="1:9" ht="13.8" customHeight="1">
      <c r="A702" s="13" t="s">
        <v>9</v>
      </c>
      <c r="B702" s="13" t="s">
        <v>2523</v>
      </c>
      <c r="C702" s="13" t="s">
        <v>9</v>
      </c>
      <c r="D702" s="13" t="s">
        <v>2524</v>
      </c>
      <c r="E702" s="13" t="s">
        <v>2525</v>
      </c>
      <c r="F702" s="13" t="s">
        <v>2526</v>
      </c>
      <c r="G702" s="13" t="s">
        <v>43</v>
      </c>
      <c r="H702" s="13" t="s">
        <v>73</v>
      </c>
      <c r="I702" s="21" t="str">
        <f t="shared" si="61"/>
        <v>Afterburners</v>
      </c>
    </row>
    <row r="703" spans="1:9" ht="13.8" customHeight="1">
      <c r="A703" s="13" t="s">
        <v>9</v>
      </c>
      <c r="B703" s="13" t="s">
        <v>2527</v>
      </c>
      <c r="C703" s="13" t="s">
        <v>9</v>
      </c>
      <c r="D703" s="13" t="s">
        <v>2524</v>
      </c>
      <c r="E703" s="13" t="s">
        <v>2528</v>
      </c>
      <c r="F703" s="13"/>
      <c r="G703" s="13" t="s">
        <v>49</v>
      </c>
      <c r="H703" s="13" t="s">
        <v>44</v>
      </c>
      <c r="I703" s="21" t="str">
        <f t="shared" ref="I703:I712" si="62">HYPERLINK("#'14C'!A20","Cruise")</f>
        <v>Cruise</v>
      </c>
    </row>
    <row r="704" spans="1:9" ht="13.8" customHeight="1">
      <c r="A704" s="13" t="s">
        <v>9</v>
      </c>
      <c r="B704" s="13" t="s">
        <v>2529</v>
      </c>
      <c r="C704" s="13" t="s">
        <v>9</v>
      </c>
      <c r="D704" s="13" t="s">
        <v>2501</v>
      </c>
      <c r="E704" s="13" t="s">
        <v>2530</v>
      </c>
      <c r="F704" s="13" t="s">
        <v>2531</v>
      </c>
      <c r="G704" s="13" t="s">
        <v>49</v>
      </c>
      <c r="H704" s="13" t="s">
        <v>44</v>
      </c>
      <c r="I704" s="21" t="str">
        <f t="shared" si="62"/>
        <v>Cruise</v>
      </c>
    </row>
    <row r="705" spans="1:9" ht="13.8" customHeight="1">
      <c r="A705" s="13" t="s">
        <v>9</v>
      </c>
      <c r="B705" s="13" t="s">
        <v>2532</v>
      </c>
      <c r="C705" s="13" t="s">
        <v>9</v>
      </c>
      <c r="D705" s="13" t="s">
        <v>2524</v>
      </c>
      <c r="E705" s="13" t="s">
        <v>2533</v>
      </c>
      <c r="F705" s="13" t="s">
        <v>2534</v>
      </c>
      <c r="G705" s="13" t="s">
        <v>44</v>
      </c>
      <c r="H705" s="13" t="s">
        <v>44</v>
      </c>
      <c r="I705" s="21" t="str">
        <f t="shared" si="62"/>
        <v>Cruise</v>
      </c>
    </row>
    <row r="706" spans="1:9" ht="13.8" customHeight="1">
      <c r="A706" s="13" t="s">
        <v>9</v>
      </c>
      <c r="B706" s="13" t="s">
        <v>2535</v>
      </c>
      <c r="C706" s="13" t="s">
        <v>9</v>
      </c>
      <c r="D706" s="13" t="s">
        <v>2520</v>
      </c>
      <c r="E706" s="13" t="s">
        <v>2536</v>
      </c>
      <c r="F706" s="13" t="s">
        <v>2537</v>
      </c>
      <c r="G706" s="13" t="s">
        <v>44</v>
      </c>
      <c r="H706" s="13" t="s">
        <v>49</v>
      </c>
      <c r="I706" s="21" t="str">
        <f t="shared" si="62"/>
        <v>Cruise</v>
      </c>
    </row>
    <row r="707" spans="1:9" ht="13.8" customHeight="1">
      <c r="A707" s="13" t="s">
        <v>9</v>
      </c>
      <c r="B707" s="13" t="s">
        <v>2538</v>
      </c>
      <c r="C707" s="13" t="s">
        <v>9</v>
      </c>
      <c r="D707" s="13" t="s">
        <v>2539</v>
      </c>
      <c r="E707" s="13" t="s">
        <v>2540</v>
      </c>
      <c r="F707" s="13" t="s">
        <v>2541</v>
      </c>
      <c r="G707" s="13" t="s">
        <v>44</v>
      </c>
      <c r="H707" s="13" t="s">
        <v>44</v>
      </c>
      <c r="I707" s="21" t="str">
        <f t="shared" si="62"/>
        <v>Cruise</v>
      </c>
    </row>
    <row r="708" spans="1:9" ht="13.8" customHeight="1">
      <c r="A708" s="13" t="s">
        <v>9</v>
      </c>
      <c r="B708" s="13" t="s">
        <v>2542</v>
      </c>
      <c r="C708" s="13" t="s">
        <v>9</v>
      </c>
      <c r="D708" s="13" t="s">
        <v>2539</v>
      </c>
      <c r="E708" s="13" t="s">
        <v>2543</v>
      </c>
      <c r="F708" s="13" t="s">
        <v>2544</v>
      </c>
      <c r="G708" s="13" t="s">
        <v>66</v>
      </c>
      <c r="H708" s="13" t="s">
        <v>73</v>
      </c>
      <c r="I708" s="21" t="str">
        <f t="shared" si="62"/>
        <v>Cruise</v>
      </c>
    </row>
    <row r="709" spans="1:9" ht="13.8" customHeight="1">
      <c r="A709" s="13" t="s">
        <v>9</v>
      </c>
      <c r="B709" s="13" t="s">
        <v>2545</v>
      </c>
      <c r="C709" s="13" t="s">
        <v>9</v>
      </c>
      <c r="D709" s="13" t="s">
        <v>2539</v>
      </c>
      <c r="E709" s="13" t="s">
        <v>2546</v>
      </c>
      <c r="F709" s="13" t="s">
        <v>2547</v>
      </c>
      <c r="G709" s="13" t="s">
        <v>44</v>
      </c>
      <c r="H709" s="13" t="s">
        <v>43</v>
      </c>
      <c r="I709" s="21" t="str">
        <f t="shared" si="62"/>
        <v>Cruise</v>
      </c>
    </row>
    <row r="710" spans="1:9" ht="13.8" customHeight="1">
      <c r="A710" s="13" t="s">
        <v>9</v>
      </c>
      <c r="B710" s="13" t="s">
        <v>2548</v>
      </c>
      <c r="C710" s="13" t="s">
        <v>9</v>
      </c>
      <c r="D710" s="13" t="s">
        <v>2501</v>
      </c>
      <c r="E710" s="13" t="s">
        <v>2549</v>
      </c>
      <c r="F710" s="13" t="s">
        <v>2550</v>
      </c>
      <c r="G710" s="13" t="s">
        <v>66</v>
      </c>
      <c r="H710" s="13" t="s">
        <v>43</v>
      </c>
      <c r="I710" s="21" t="str">
        <f t="shared" si="62"/>
        <v>Cruise</v>
      </c>
    </row>
    <row r="711" spans="1:9" ht="13.8" customHeight="1">
      <c r="A711" s="13" t="s">
        <v>9</v>
      </c>
      <c r="B711" s="13" t="s">
        <v>2551</v>
      </c>
      <c r="C711" s="13" t="s">
        <v>9</v>
      </c>
      <c r="D711" s="13" t="s">
        <v>2552</v>
      </c>
      <c r="E711" s="13" t="s">
        <v>2553</v>
      </c>
      <c r="F711" s="13" t="s">
        <v>2554</v>
      </c>
      <c r="G711" s="13" t="s">
        <v>44</v>
      </c>
      <c r="H711" s="13" t="s">
        <v>43</v>
      </c>
      <c r="I711" s="21" t="str">
        <f t="shared" si="62"/>
        <v>Cruise</v>
      </c>
    </row>
    <row r="712" spans="1:9" ht="13.8" customHeight="1">
      <c r="A712" s="13" t="s">
        <v>9</v>
      </c>
      <c r="B712" s="13" t="s">
        <v>2555</v>
      </c>
      <c r="C712" s="13" t="s">
        <v>9</v>
      </c>
      <c r="D712" s="13" t="s">
        <v>2556</v>
      </c>
      <c r="E712" s="13" t="s">
        <v>2557</v>
      </c>
      <c r="F712" s="13" t="s">
        <v>2558</v>
      </c>
      <c r="G712" s="13" t="s">
        <v>66</v>
      </c>
      <c r="H712" s="13" t="s">
        <v>43</v>
      </c>
      <c r="I712" s="21" t="str">
        <f t="shared" si="62"/>
        <v>Cruise</v>
      </c>
    </row>
    <row r="713" spans="1:9" ht="13.8" customHeight="1">
      <c r="A713" s="13" t="s">
        <v>9</v>
      </c>
      <c r="B713" s="13" t="s">
        <v>2559</v>
      </c>
      <c r="C713" s="13" t="s">
        <v>9</v>
      </c>
      <c r="D713" s="13" t="s">
        <v>2560</v>
      </c>
      <c r="E713" s="13" t="s">
        <v>2561</v>
      </c>
      <c r="F713" s="13" t="s">
        <v>2562</v>
      </c>
      <c r="G713" s="13" t="s">
        <v>66</v>
      </c>
      <c r="H713" s="13" t="s">
        <v>44</v>
      </c>
      <c r="I713" s="21" t="str">
        <f t="shared" ref="I713:I722" si="63">HYPERLINK("#'14C'!A36","Fast &amp; Furious")</f>
        <v>Fast &amp; Furious</v>
      </c>
    </row>
    <row r="714" spans="1:9" ht="13.8" customHeight="1">
      <c r="A714" s="13" t="s">
        <v>9</v>
      </c>
      <c r="B714" s="13" t="s">
        <v>2563</v>
      </c>
      <c r="C714" s="13" t="s">
        <v>9</v>
      </c>
      <c r="D714" s="13" t="s">
        <v>2219</v>
      </c>
      <c r="E714" s="13" t="s">
        <v>2564</v>
      </c>
      <c r="F714" s="13" t="s">
        <v>2565</v>
      </c>
      <c r="G714" s="13" t="s">
        <v>44</v>
      </c>
      <c r="H714" s="13" t="s">
        <v>43</v>
      </c>
      <c r="I714" s="21" t="str">
        <f t="shared" si="63"/>
        <v>Fast &amp; Furious</v>
      </c>
    </row>
    <row r="715" spans="1:9" ht="13.8" customHeight="1">
      <c r="A715" s="13" t="s">
        <v>9</v>
      </c>
      <c r="B715" s="13" t="s">
        <v>2566</v>
      </c>
      <c r="C715" s="13" t="s">
        <v>9</v>
      </c>
      <c r="D715" s="13" t="s">
        <v>2567</v>
      </c>
      <c r="E715" s="13" t="s">
        <v>1733</v>
      </c>
      <c r="F715" s="13" t="s">
        <v>1734</v>
      </c>
      <c r="G715" s="13" t="s">
        <v>44</v>
      </c>
      <c r="H715" s="13" t="s">
        <v>49</v>
      </c>
      <c r="I715" s="21" t="str">
        <f t="shared" si="63"/>
        <v>Fast &amp; Furious</v>
      </c>
    </row>
    <row r="716" spans="1:9" ht="13.8" customHeight="1">
      <c r="A716" s="13" t="s">
        <v>9</v>
      </c>
      <c r="B716" s="13" t="s">
        <v>2568</v>
      </c>
      <c r="C716" s="13" t="s">
        <v>9</v>
      </c>
      <c r="D716" s="13" t="s">
        <v>2219</v>
      </c>
      <c r="E716" s="13" t="s">
        <v>2569</v>
      </c>
      <c r="F716" s="13" t="s">
        <v>2570</v>
      </c>
      <c r="G716" s="13" t="s">
        <v>44</v>
      </c>
      <c r="H716" s="13" t="s">
        <v>43</v>
      </c>
      <c r="I716" s="21" t="str">
        <f t="shared" si="63"/>
        <v>Fast &amp; Furious</v>
      </c>
    </row>
    <row r="717" spans="1:9" ht="13.8" customHeight="1">
      <c r="A717" s="13" t="s">
        <v>9</v>
      </c>
      <c r="B717" s="13" t="s">
        <v>2571</v>
      </c>
      <c r="C717" s="13" t="s">
        <v>9</v>
      </c>
      <c r="D717" s="13" t="s">
        <v>2357</v>
      </c>
      <c r="E717" s="13" t="s">
        <v>2572</v>
      </c>
      <c r="F717" s="13" t="s">
        <v>2573</v>
      </c>
      <c r="G717" s="13" t="s">
        <v>49</v>
      </c>
      <c r="H717" s="13" t="s">
        <v>44</v>
      </c>
      <c r="I717" s="21" t="str">
        <f t="shared" si="63"/>
        <v>Fast &amp; Furious</v>
      </c>
    </row>
    <row r="718" spans="1:9" ht="13.8" customHeight="1">
      <c r="A718" s="13" t="s">
        <v>9</v>
      </c>
      <c r="B718" s="13" t="s">
        <v>2574</v>
      </c>
      <c r="C718" s="13" t="s">
        <v>9</v>
      </c>
      <c r="D718" s="13" t="s">
        <v>2520</v>
      </c>
      <c r="E718" s="13" t="s">
        <v>2575</v>
      </c>
      <c r="F718" s="13" t="s">
        <v>2576</v>
      </c>
      <c r="G718" s="13" t="s">
        <v>66</v>
      </c>
      <c r="H718" s="13" t="s">
        <v>73</v>
      </c>
      <c r="I718" s="21" t="str">
        <f t="shared" si="63"/>
        <v>Fast &amp; Furious</v>
      </c>
    </row>
    <row r="719" spans="1:9" ht="13.8" customHeight="1">
      <c r="A719" s="13" t="s">
        <v>9</v>
      </c>
      <c r="B719" s="13" t="s">
        <v>2577</v>
      </c>
      <c r="C719" s="13" t="s">
        <v>9</v>
      </c>
      <c r="D719" s="13" t="s">
        <v>2567</v>
      </c>
      <c r="E719" s="13" t="s">
        <v>1733</v>
      </c>
      <c r="F719" s="13" t="s">
        <v>1734</v>
      </c>
      <c r="G719" s="13" t="s">
        <v>49</v>
      </c>
      <c r="H719" s="13" t="s">
        <v>43</v>
      </c>
      <c r="I719" s="21" t="str">
        <f t="shared" si="63"/>
        <v>Fast &amp; Furious</v>
      </c>
    </row>
    <row r="720" spans="1:9" ht="13.8" customHeight="1">
      <c r="A720" s="13" t="s">
        <v>9</v>
      </c>
      <c r="B720" s="13" t="s">
        <v>2578</v>
      </c>
      <c r="C720" s="13" t="s">
        <v>9</v>
      </c>
      <c r="D720" s="13" t="s">
        <v>2556</v>
      </c>
      <c r="E720" s="13" t="s">
        <v>2579</v>
      </c>
      <c r="F720" s="13" t="s">
        <v>2580</v>
      </c>
      <c r="G720" s="13" t="s">
        <v>49</v>
      </c>
      <c r="H720" s="13" t="s">
        <v>44</v>
      </c>
      <c r="I720" s="21" t="str">
        <f t="shared" si="63"/>
        <v>Fast &amp; Furious</v>
      </c>
    </row>
    <row r="721" spans="1:9" ht="13.8" customHeight="1">
      <c r="A721" s="13" t="s">
        <v>9</v>
      </c>
      <c r="B721" s="13" t="s">
        <v>2581</v>
      </c>
      <c r="C721" s="13" t="s">
        <v>9</v>
      </c>
      <c r="D721" s="13" t="s">
        <v>2520</v>
      </c>
      <c r="E721" s="13" t="s">
        <v>2582</v>
      </c>
      <c r="F721" s="13" t="s">
        <v>2583</v>
      </c>
      <c r="G721" s="13" t="s">
        <v>44</v>
      </c>
      <c r="H721" s="13" t="s">
        <v>43</v>
      </c>
      <c r="I721" s="21" t="str">
        <f t="shared" si="63"/>
        <v>Fast &amp; Furious</v>
      </c>
    </row>
    <row r="722" spans="1:9" ht="13.8" customHeight="1">
      <c r="A722" s="13" t="s">
        <v>9</v>
      </c>
      <c r="B722" s="13" t="s">
        <v>2584</v>
      </c>
      <c r="C722" s="13" t="s">
        <v>9</v>
      </c>
      <c r="D722" s="13" t="s">
        <v>2219</v>
      </c>
      <c r="E722" s="13" t="s">
        <v>2585</v>
      </c>
      <c r="F722" s="13" t="s">
        <v>2586</v>
      </c>
      <c r="G722" s="13" t="s">
        <v>44</v>
      </c>
      <c r="H722" s="13" t="s">
        <v>44</v>
      </c>
      <c r="I722" s="21" t="str">
        <f t="shared" si="63"/>
        <v>Fast &amp; Furious</v>
      </c>
    </row>
    <row r="723" spans="1:9" ht="13.8" customHeight="1">
      <c r="A723" s="13" t="s">
        <v>9</v>
      </c>
      <c r="B723" s="13" t="s">
        <v>2591</v>
      </c>
      <c r="C723" s="13" t="s">
        <v>9</v>
      </c>
      <c r="D723" s="13" t="s">
        <v>2592</v>
      </c>
      <c r="E723" s="13" t="s">
        <v>2593</v>
      </c>
      <c r="F723" s="13" t="s">
        <v>2594</v>
      </c>
      <c r="G723" s="13" t="s">
        <v>44</v>
      </c>
      <c r="H723" s="13" t="s">
        <v>44</v>
      </c>
      <c r="I723" s="21" t="str">
        <f t="shared" ref="I723:I732" si="64">HYPERLINK("#'14C'!A52","Lightning Bolts")</f>
        <v>Lightning Bolts</v>
      </c>
    </row>
    <row r="724" spans="1:9" ht="13.8" customHeight="1">
      <c r="A724" s="13" t="s">
        <v>9</v>
      </c>
      <c r="B724" s="13" t="s">
        <v>2595</v>
      </c>
      <c r="C724" s="13" t="s">
        <v>9</v>
      </c>
      <c r="D724" s="13" t="s">
        <v>2596</v>
      </c>
      <c r="E724" s="13" t="s">
        <v>2597</v>
      </c>
      <c r="F724" s="13" t="s">
        <v>2598</v>
      </c>
      <c r="G724" s="13" t="s">
        <v>49</v>
      </c>
      <c r="H724" s="13" t="s">
        <v>44</v>
      </c>
      <c r="I724" s="21" t="str">
        <f t="shared" si="64"/>
        <v>Lightning Bolts</v>
      </c>
    </row>
    <row r="725" spans="1:9" ht="13.8" customHeight="1">
      <c r="A725" s="13" t="s">
        <v>9</v>
      </c>
      <c r="B725" s="13" t="s">
        <v>2599</v>
      </c>
      <c r="C725" s="13" t="s">
        <v>9</v>
      </c>
      <c r="D725" s="13" t="s">
        <v>2600</v>
      </c>
      <c r="E725" s="13" t="s">
        <v>2601</v>
      </c>
      <c r="F725" s="13" t="s">
        <v>2602</v>
      </c>
      <c r="G725" s="13" t="s">
        <v>49</v>
      </c>
      <c r="H725" s="13" t="s">
        <v>49</v>
      </c>
      <c r="I725" s="21" t="str">
        <f t="shared" si="64"/>
        <v>Lightning Bolts</v>
      </c>
    </row>
    <row r="726" spans="1:9" ht="13.8" customHeight="1">
      <c r="A726" s="13" t="s">
        <v>9</v>
      </c>
      <c r="B726" s="13" t="s">
        <v>2618</v>
      </c>
      <c r="C726" s="13" t="s">
        <v>9</v>
      </c>
      <c r="D726" s="13" t="s">
        <v>2460</v>
      </c>
      <c r="E726" s="13" t="s">
        <v>2619</v>
      </c>
      <c r="F726" s="13" t="s">
        <v>2620</v>
      </c>
      <c r="G726" s="13" t="s">
        <v>44</v>
      </c>
      <c r="H726" s="13" t="s">
        <v>49</v>
      </c>
      <c r="I726" s="21" t="str">
        <f t="shared" si="64"/>
        <v>Lightning Bolts</v>
      </c>
    </row>
    <row r="727" spans="1:9" ht="13.8" customHeight="1">
      <c r="A727" s="13" t="s">
        <v>9</v>
      </c>
      <c r="B727" s="13" t="s">
        <v>2603</v>
      </c>
      <c r="C727" s="13" t="s">
        <v>9</v>
      </c>
      <c r="D727" s="13" t="s">
        <v>249</v>
      </c>
      <c r="E727" s="13" t="s">
        <v>2604</v>
      </c>
      <c r="F727" s="13" t="s">
        <v>2605</v>
      </c>
      <c r="G727" s="13" t="s">
        <v>44</v>
      </c>
      <c r="H727" s="13" t="s">
        <v>43</v>
      </c>
      <c r="I727" s="21" t="str">
        <f t="shared" si="64"/>
        <v>Lightning Bolts</v>
      </c>
    </row>
    <row r="728" spans="1:9" ht="13.8" customHeight="1">
      <c r="A728" s="13" t="s">
        <v>9</v>
      </c>
      <c r="B728" s="13" t="s">
        <v>2606</v>
      </c>
      <c r="C728" s="13" t="s">
        <v>9</v>
      </c>
      <c r="D728" s="13" t="s">
        <v>249</v>
      </c>
      <c r="E728" s="13" t="s">
        <v>2607</v>
      </c>
      <c r="F728" s="13" t="s">
        <v>2608</v>
      </c>
      <c r="G728" s="13" t="s">
        <v>49</v>
      </c>
      <c r="H728" s="13" t="s">
        <v>73</v>
      </c>
      <c r="I728" s="21" t="str">
        <f t="shared" si="64"/>
        <v>Lightning Bolts</v>
      </c>
    </row>
    <row r="729" spans="1:9" ht="13.8" customHeight="1">
      <c r="A729" s="13" t="s">
        <v>9</v>
      </c>
      <c r="B729" s="13" t="s">
        <v>2609</v>
      </c>
      <c r="C729" s="13" t="s">
        <v>9</v>
      </c>
      <c r="D729" s="13" t="s">
        <v>2596</v>
      </c>
      <c r="E729" s="13" t="s">
        <v>2610</v>
      </c>
      <c r="F729" s="13" t="s">
        <v>2611</v>
      </c>
      <c r="G729" s="13" t="s">
        <v>66</v>
      </c>
      <c r="H729" s="13" t="s">
        <v>43</v>
      </c>
      <c r="I729" s="21" t="str">
        <f t="shared" si="64"/>
        <v>Lightning Bolts</v>
      </c>
    </row>
    <row r="730" spans="1:9" ht="13.8" customHeight="1">
      <c r="A730" s="13" t="s">
        <v>9</v>
      </c>
      <c r="B730" s="13" t="s">
        <v>2612</v>
      </c>
      <c r="C730" s="13" t="s">
        <v>9</v>
      </c>
      <c r="D730" s="13" t="s">
        <v>2592</v>
      </c>
      <c r="E730" s="13" t="s">
        <v>2613</v>
      </c>
      <c r="F730" s="13" t="s">
        <v>2614</v>
      </c>
      <c r="G730" s="13" t="s">
        <v>44</v>
      </c>
      <c r="H730" s="13" t="s">
        <v>66</v>
      </c>
      <c r="I730" s="21" t="str">
        <f t="shared" si="64"/>
        <v>Lightning Bolts</v>
      </c>
    </row>
    <row r="731" spans="1:9" ht="13.8" customHeight="1">
      <c r="A731" s="13" t="s">
        <v>9</v>
      </c>
      <c r="B731" s="13" t="s">
        <v>2621</v>
      </c>
      <c r="C731" s="13" t="s">
        <v>9</v>
      </c>
      <c r="D731" s="13" t="s">
        <v>2460</v>
      </c>
      <c r="E731" s="13" t="s">
        <v>2622</v>
      </c>
      <c r="F731" s="13" t="s">
        <v>2623</v>
      </c>
      <c r="G731" s="13" t="s">
        <v>44</v>
      </c>
      <c r="H731" s="13" t="s">
        <v>43</v>
      </c>
      <c r="I731" s="21" t="str">
        <f t="shared" si="64"/>
        <v>Lightning Bolts</v>
      </c>
    </row>
    <row r="732" spans="1:9" ht="13.8" customHeight="1">
      <c r="A732" s="13" t="s">
        <v>9</v>
      </c>
      <c r="B732" s="13" t="s">
        <v>2615</v>
      </c>
      <c r="C732" s="13" t="s">
        <v>9</v>
      </c>
      <c r="D732" s="13" t="s">
        <v>2357</v>
      </c>
      <c r="E732" s="13" t="s">
        <v>2616</v>
      </c>
      <c r="F732" s="13" t="s">
        <v>2617</v>
      </c>
      <c r="G732" s="13" t="s">
        <v>49</v>
      </c>
      <c r="H732" s="13" t="s">
        <v>44</v>
      </c>
      <c r="I732" s="21" t="str">
        <f t="shared" si="64"/>
        <v>Lightning Bolts</v>
      </c>
    </row>
    <row r="733" spans="1:9" ht="13.8" customHeight="1">
      <c r="A733" s="13" t="s">
        <v>10</v>
      </c>
      <c r="B733" s="13" t="s">
        <v>2629</v>
      </c>
      <c r="C733" s="13" t="s">
        <v>10</v>
      </c>
      <c r="D733" s="13" t="s">
        <v>2630</v>
      </c>
      <c r="E733" s="13" t="s">
        <v>2631</v>
      </c>
      <c r="F733" s="13" t="s">
        <v>2632</v>
      </c>
      <c r="G733" s="13" t="s">
        <v>49</v>
      </c>
      <c r="H733" s="13" t="s">
        <v>73</v>
      </c>
      <c r="I733" s="21" t="str">
        <f t="shared" ref="I733:I743" si="65">HYPERLINK("#'HS'!A4","Afterburners")</f>
        <v>Afterburners</v>
      </c>
    </row>
    <row r="734" spans="1:9" ht="13.8" customHeight="1">
      <c r="A734" s="13" t="s">
        <v>10</v>
      </c>
      <c r="B734" s="13" t="s">
        <v>2633</v>
      </c>
      <c r="C734" s="13" t="s">
        <v>10</v>
      </c>
      <c r="D734" s="13" t="s">
        <v>423</v>
      </c>
      <c r="E734" s="13" t="s">
        <v>2634</v>
      </c>
      <c r="F734" s="13" t="s">
        <v>2635</v>
      </c>
      <c r="G734" s="13" t="s">
        <v>66</v>
      </c>
      <c r="H734" s="13" t="s">
        <v>73</v>
      </c>
      <c r="I734" s="21" t="str">
        <f t="shared" si="65"/>
        <v>Afterburners</v>
      </c>
    </row>
    <row r="735" spans="1:9" ht="13.8" customHeight="1">
      <c r="A735" s="13" t="s">
        <v>10</v>
      </c>
      <c r="B735" s="13" t="s">
        <v>2636</v>
      </c>
      <c r="C735" s="13" t="s">
        <v>10</v>
      </c>
      <c r="D735" s="13" t="s">
        <v>2637</v>
      </c>
      <c r="E735" s="13" t="s">
        <v>2638</v>
      </c>
      <c r="F735" s="13" t="s">
        <v>2639</v>
      </c>
      <c r="G735" s="13" t="s">
        <v>43</v>
      </c>
      <c r="H735" s="13" t="s">
        <v>44</v>
      </c>
      <c r="I735" s="21" t="str">
        <f t="shared" si="65"/>
        <v>Afterburners</v>
      </c>
    </row>
    <row r="736" spans="1:9" ht="13.8" customHeight="1">
      <c r="A736" s="13" t="s">
        <v>10</v>
      </c>
      <c r="B736" s="13" t="s">
        <v>2640</v>
      </c>
      <c r="C736" s="13" t="s">
        <v>10</v>
      </c>
      <c r="D736" s="13" t="s">
        <v>2641</v>
      </c>
      <c r="E736" s="13" t="s">
        <v>2642</v>
      </c>
      <c r="F736" s="13" t="s">
        <v>2643</v>
      </c>
      <c r="G736" s="13" t="s">
        <v>66</v>
      </c>
      <c r="H736" s="13" t="s">
        <v>73</v>
      </c>
      <c r="I736" s="21" t="str">
        <f t="shared" si="65"/>
        <v>Afterburners</v>
      </c>
    </row>
    <row r="737" spans="1:9" ht="13.8" customHeight="1">
      <c r="A737" s="13" t="s">
        <v>10</v>
      </c>
      <c r="B737" s="13" t="s">
        <v>2644</v>
      </c>
      <c r="C737" s="13" t="s">
        <v>10</v>
      </c>
      <c r="D737" s="13" t="s">
        <v>2645</v>
      </c>
      <c r="E737" s="13" t="s">
        <v>1762</v>
      </c>
      <c r="F737" s="13" t="s">
        <v>1763</v>
      </c>
      <c r="G737" s="13" t="s">
        <v>44</v>
      </c>
      <c r="H737" s="13" t="s">
        <v>43</v>
      </c>
      <c r="I737" s="21" t="str">
        <f t="shared" si="65"/>
        <v>Afterburners</v>
      </c>
    </row>
    <row r="738" spans="1:9" ht="13.8" customHeight="1">
      <c r="A738" s="13" t="s">
        <v>10</v>
      </c>
      <c r="B738" s="13" t="s">
        <v>2646</v>
      </c>
      <c r="C738" s="13" t="s">
        <v>10</v>
      </c>
      <c r="D738" s="13" t="s">
        <v>423</v>
      </c>
      <c r="E738" s="13" t="s">
        <v>2647</v>
      </c>
      <c r="F738" s="13"/>
      <c r="G738" s="13" t="s">
        <v>44</v>
      </c>
      <c r="H738" s="13" t="s">
        <v>73</v>
      </c>
      <c r="I738" s="21" t="str">
        <f t="shared" si="65"/>
        <v>Afterburners</v>
      </c>
    </row>
    <row r="739" spans="1:9" ht="13.8" customHeight="1">
      <c r="A739" s="13" t="s">
        <v>10</v>
      </c>
      <c r="B739" s="13" t="s">
        <v>2648</v>
      </c>
      <c r="C739" s="13" t="s">
        <v>10</v>
      </c>
      <c r="D739" s="13" t="s">
        <v>2649</v>
      </c>
      <c r="E739" s="13" t="s">
        <v>2650</v>
      </c>
      <c r="F739" s="13" t="s">
        <v>2651</v>
      </c>
      <c r="G739" s="13" t="s">
        <v>43</v>
      </c>
      <c r="H739" s="13" t="s">
        <v>43</v>
      </c>
      <c r="I739" s="21" t="str">
        <f t="shared" si="65"/>
        <v>Afterburners</v>
      </c>
    </row>
    <row r="740" spans="1:9" ht="13.8" customHeight="1">
      <c r="A740" s="13" t="s">
        <v>10</v>
      </c>
      <c r="B740" s="13" t="s">
        <v>2652</v>
      </c>
      <c r="C740" s="13" t="s">
        <v>10</v>
      </c>
      <c r="D740" s="13" t="s">
        <v>2653</v>
      </c>
      <c r="E740" s="13" t="s">
        <v>2654</v>
      </c>
      <c r="F740" s="13" t="s">
        <v>2655</v>
      </c>
      <c r="G740" s="13" t="s">
        <v>43</v>
      </c>
      <c r="H740" s="13" t="s">
        <v>44</v>
      </c>
      <c r="I740" s="21" t="str">
        <f t="shared" si="65"/>
        <v>Afterburners</v>
      </c>
    </row>
    <row r="741" spans="1:9" ht="13.8" customHeight="1">
      <c r="A741" s="13" t="s">
        <v>10</v>
      </c>
      <c r="B741" s="13" t="s">
        <v>2656</v>
      </c>
      <c r="C741" s="13" t="s">
        <v>10</v>
      </c>
      <c r="D741" s="13" t="s">
        <v>2641</v>
      </c>
      <c r="E741" s="13" t="s">
        <v>2657</v>
      </c>
      <c r="F741" s="13" t="s">
        <v>2658</v>
      </c>
      <c r="G741" s="13" t="s">
        <v>49</v>
      </c>
      <c r="H741" s="13" t="s">
        <v>49</v>
      </c>
      <c r="I741" s="21" t="str">
        <f t="shared" si="65"/>
        <v>Afterburners</v>
      </c>
    </row>
    <row r="742" spans="1:9" ht="13.8" customHeight="1">
      <c r="A742" s="13" t="s">
        <v>10</v>
      </c>
      <c r="B742" s="13" t="s">
        <v>2659</v>
      </c>
      <c r="C742" s="13" t="s">
        <v>10</v>
      </c>
      <c r="D742" s="13" t="s">
        <v>2653</v>
      </c>
      <c r="E742" s="13" t="s">
        <v>2660</v>
      </c>
      <c r="F742" s="13" t="s">
        <v>2661</v>
      </c>
      <c r="G742" s="13" t="s">
        <v>49</v>
      </c>
      <c r="H742" s="13" t="s">
        <v>44</v>
      </c>
      <c r="I742" s="21" t="str">
        <f t="shared" si="65"/>
        <v>Afterburners</v>
      </c>
    </row>
    <row r="743" spans="1:9" ht="13.8" customHeight="1">
      <c r="A743" s="13" t="s">
        <v>10</v>
      </c>
      <c r="B743" s="13" t="s">
        <v>2662</v>
      </c>
      <c r="C743" s="13" t="s">
        <v>10</v>
      </c>
      <c r="D743" s="13" t="s">
        <v>2645</v>
      </c>
      <c r="E743" s="13" t="s">
        <v>2663</v>
      </c>
      <c r="F743" s="13" t="s">
        <v>2664</v>
      </c>
      <c r="G743" s="13" t="s">
        <v>43</v>
      </c>
      <c r="H743" s="13" t="s">
        <v>44</v>
      </c>
      <c r="I743" s="21" t="str">
        <f t="shared" si="65"/>
        <v>Afterburners</v>
      </c>
    </row>
    <row r="744" spans="1:9" ht="13.8" customHeight="1">
      <c r="A744" s="13" t="s">
        <v>10</v>
      </c>
      <c r="B744" s="13" t="s">
        <v>2669</v>
      </c>
      <c r="C744" s="13" t="s">
        <v>10</v>
      </c>
      <c r="D744" s="13" t="s">
        <v>2670</v>
      </c>
      <c r="E744" s="13" t="s">
        <v>2671</v>
      </c>
      <c r="F744" s="13" t="s">
        <v>2672</v>
      </c>
      <c r="G744" s="13" t="s">
        <v>66</v>
      </c>
      <c r="H744" s="13" t="s">
        <v>73</v>
      </c>
      <c r="I744" s="21" t="str">
        <f t="shared" ref="I744:I754" si="66">HYPERLINK("#'HS'!A21","Cruise")</f>
        <v>Cruise</v>
      </c>
    </row>
    <row r="745" spans="1:9" ht="13.8" customHeight="1">
      <c r="A745" s="13" t="s">
        <v>10</v>
      </c>
      <c r="B745" s="13" t="s">
        <v>2673</v>
      </c>
      <c r="C745" s="13" t="s">
        <v>10</v>
      </c>
      <c r="D745" s="13" t="s">
        <v>2674</v>
      </c>
      <c r="E745" s="13" t="s">
        <v>2675</v>
      </c>
      <c r="F745" s="13" t="s">
        <v>2676</v>
      </c>
      <c r="G745" s="13" t="s">
        <v>66</v>
      </c>
      <c r="H745" s="13" t="s">
        <v>44</v>
      </c>
      <c r="I745" s="21" t="str">
        <f t="shared" si="66"/>
        <v>Cruise</v>
      </c>
    </row>
    <row r="746" spans="1:9" ht="13.8" customHeight="1">
      <c r="A746" s="13" t="s">
        <v>10</v>
      </c>
      <c r="B746" s="13" t="s">
        <v>2677</v>
      </c>
      <c r="C746" s="13" t="s">
        <v>10</v>
      </c>
      <c r="D746" s="13" t="s">
        <v>2653</v>
      </c>
      <c r="E746" s="13" t="s">
        <v>2678</v>
      </c>
      <c r="F746" s="13" t="s">
        <v>2679</v>
      </c>
      <c r="G746" s="13" t="s">
        <v>44</v>
      </c>
      <c r="H746" s="13" t="s">
        <v>43</v>
      </c>
      <c r="I746" s="21" t="str">
        <f t="shared" si="66"/>
        <v>Cruise</v>
      </c>
    </row>
    <row r="747" spans="1:9" ht="13.8" customHeight="1">
      <c r="A747" s="13" t="s">
        <v>10</v>
      </c>
      <c r="B747" s="13" t="s">
        <v>2680</v>
      </c>
      <c r="C747" s="13" t="s">
        <v>10</v>
      </c>
      <c r="D747" s="13" t="s">
        <v>2681</v>
      </c>
      <c r="E747" s="13" t="s">
        <v>2682</v>
      </c>
      <c r="F747" s="13" t="s">
        <v>2683</v>
      </c>
      <c r="G747" s="13" t="s">
        <v>49</v>
      </c>
      <c r="H747" s="13" t="s">
        <v>43</v>
      </c>
      <c r="I747" s="21" t="str">
        <f t="shared" si="66"/>
        <v>Cruise</v>
      </c>
    </row>
    <row r="748" spans="1:9" ht="13.8" customHeight="1">
      <c r="A748" s="13" t="s">
        <v>10</v>
      </c>
      <c r="B748" s="13" t="s">
        <v>2684</v>
      </c>
      <c r="C748" s="13" t="s">
        <v>10</v>
      </c>
      <c r="D748" s="13" t="s">
        <v>2674</v>
      </c>
      <c r="E748" s="13" t="s">
        <v>2685</v>
      </c>
      <c r="F748" s="13" t="s">
        <v>2686</v>
      </c>
      <c r="G748" s="13" t="s">
        <v>44</v>
      </c>
      <c r="H748" s="13" t="s">
        <v>44</v>
      </c>
      <c r="I748" s="21" t="str">
        <f t="shared" si="66"/>
        <v>Cruise</v>
      </c>
    </row>
    <row r="749" spans="1:9" ht="13.8" customHeight="1">
      <c r="A749" s="13" t="s">
        <v>10</v>
      </c>
      <c r="B749" s="13" t="s">
        <v>2687</v>
      </c>
      <c r="C749" s="13" t="s">
        <v>10</v>
      </c>
      <c r="D749" s="13" t="s">
        <v>2681</v>
      </c>
      <c r="E749" s="13" t="s">
        <v>2688</v>
      </c>
      <c r="F749" s="13" t="s">
        <v>2689</v>
      </c>
      <c r="G749" s="13" t="s">
        <v>49</v>
      </c>
      <c r="H749" s="13" t="s">
        <v>73</v>
      </c>
      <c r="I749" s="21" t="str">
        <f t="shared" si="66"/>
        <v>Cruise</v>
      </c>
    </row>
    <row r="750" spans="1:9" ht="13.8" customHeight="1">
      <c r="A750" s="13" t="s">
        <v>10</v>
      </c>
      <c r="B750" s="13" t="s">
        <v>2690</v>
      </c>
      <c r="C750" s="13" t="s">
        <v>10</v>
      </c>
      <c r="D750" s="13" t="s">
        <v>2691</v>
      </c>
      <c r="E750" s="13" t="s">
        <v>574</v>
      </c>
      <c r="F750" s="13" t="s">
        <v>575</v>
      </c>
      <c r="G750" s="13" t="s">
        <v>44</v>
      </c>
      <c r="H750" s="13" t="s">
        <v>43</v>
      </c>
      <c r="I750" s="21" t="str">
        <f t="shared" si="66"/>
        <v>Cruise</v>
      </c>
    </row>
    <row r="751" spans="1:9" ht="13.8" customHeight="1">
      <c r="A751" s="13" t="s">
        <v>10</v>
      </c>
      <c r="B751" s="13" t="s">
        <v>2692</v>
      </c>
      <c r="C751" s="13" t="s">
        <v>10</v>
      </c>
      <c r="D751" s="13" t="s">
        <v>1786</v>
      </c>
      <c r="E751" s="13" t="s">
        <v>2693</v>
      </c>
      <c r="F751" s="13" t="s">
        <v>2694</v>
      </c>
      <c r="G751" s="13" t="s">
        <v>43</v>
      </c>
      <c r="H751" s="13" t="s">
        <v>44</v>
      </c>
      <c r="I751" s="21" t="str">
        <f t="shared" si="66"/>
        <v>Cruise</v>
      </c>
    </row>
    <row r="752" spans="1:9" ht="13.8" customHeight="1">
      <c r="A752" s="13" t="s">
        <v>10</v>
      </c>
      <c r="B752" s="13" t="s">
        <v>2695</v>
      </c>
      <c r="C752" s="13" t="s">
        <v>10</v>
      </c>
      <c r="D752" s="13" t="s">
        <v>2670</v>
      </c>
      <c r="E752" s="13" t="s">
        <v>2696</v>
      </c>
      <c r="F752" s="13" t="s">
        <v>2697</v>
      </c>
      <c r="G752" s="13" t="s">
        <v>43</v>
      </c>
      <c r="H752" s="13" t="s">
        <v>44</v>
      </c>
      <c r="I752" s="21" t="str">
        <f t="shared" si="66"/>
        <v>Cruise</v>
      </c>
    </row>
    <row r="753" spans="1:9" ht="13.8" customHeight="1">
      <c r="A753" s="13" t="s">
        <v>10</v>
      </c>
      <c r="B753" s="13" t="s">
        <v>2698</v>
      </c>
      <c r="C753" s="13" t="s">
        <v>10</v>
      </c>
      <c r="D753" s="13" t="s">
        <v>2699</v>
      </c>
      <c r="E753" s="13" t="s">
        <v>2700</v>
      </c>
      <c r="F753" s="13" t="s">
        <v>2701</v>
      </c>
      <c r="G753" s="13" t="s">
        <v>44</v>
      </c>
      <c r="H753" s="13" t="s">
        <v>73</v>
      </c>
      <c r="I753" s="21" t="str">
        <f t="shared" si="66"/>
        <v>Cruise</v>
      </c>
    </row>
    <row r="754" spans="1:9" ht="13.8" customHeight="1">
      <c r="A754" s="13" t="s">
        <v>10</v>
      </c>
      <c r="B754" s="13" t="s">
        <v>2702</v>
      </c>
      <c r="C754" s="13" t="s">
        <v>10</v>
      </c>
      <c r="D754" s="13" t="s">
        <v>2641</v>
      </c>
      <c r="E754" s="13" t="s">
        <v>2703</v>
      </c>
      <c r="F754" s="13" t="s">
        <v>2704</v>
      </c>
      <c r="G754" s="13" t="s">
        <v>66</v>
      </c>
      <c r="H754" s="13" t="s">
        <v>44</v>
      </c>
      <c r="I754" s="21" t="str">
        <f t="shared" si="66"/>
        <v>Cruise</v>
      </c>
    </row>
    <row r="755" spans="1:9" ht="13.8" customHeight="1">
      <c r="A755" s="13" t="s">
        <v>10</v>
      </c>
      <c r="B755" s="13" t="s">
        <v>2709</v>
      </c>
      <c r="C755" s="13" t="s">
        <v>10</v>
      </c>
      <c r="D755" s="13" t="s">
        <v>2710</v>
      </c>
      <c r="E755" s="13" t="s">
        <v>2711</v>
      </c>
      <c r="F755" s="13" t="s">
        <v>2712</v>
      </c>
      <c r="G755" s="13" t="s">
        <v>66</v>
      </c>
      <c r="H755" s="13" t="s">
        <v>44</v>
      </c>
      <c r="I755" s="21" t="str">
        <f t="shared" ref="I755:I764" si="67">HYPERLINK("#'HS'!A38","Fast &amp; Furious")</f>
        <v>Fast &amp; Furious</v>
      </c>
    </row>
    <row r="756" spans="1:9" ht="13.8" customHeight="1">
      <c r="A756" s="13" t="s">
        <v>10</v>
      </c>
      <c r="B756" s="13" t="s">
        <v>2713</v>
      </c>
      <c r="C756" s="13" t="s">
        <v>10</v>
      </c>
      <c r="D756" s="13" t="s">
        <v>2714</v>
      </c>
      <c r="E756" s="13" t="s">
        <v>2715</v>
      </c>
      <c r="F756" s="13" t="s">
        <v>2716</v>
      </c>
      <c r="G756" s="13" t="s">
        <v>66</v>
      </c>
      <c r="H756" s="13" t="s">
        <v>43</v>
      </c>
      <c r="I756" s="21" t="str">
        <f t="shared" si="67"/>
        <v>Fast &amp; Furious</v>
      </c>
    </row>
    <row r="757" spans="1:9" ht="13.8" customHeight="1">
      <c r="A757" s="13" t="s">
        <v>10</v>
      </c>
      <c r="B757" s="13" t="s">
        <v>2717</v>
      </c>
      <c r="C757" s="13" t="s">
        <v>10</v>
      </c>
      <c r="D757" s="13" t="s">
        <v>2718</v>
      </c>
      <c r="E757" s="13" t="s">
        <v>2719</v>
      </c>
      <c r="F757" s="13" t="s">
        <v>2720</v>
      </c>
      <c r="G757" s="13" t="s">
        <v>44</v>
      </c>
      <c r="H757" s="13" t="s">
        <v>44</v>
      </c>
      <c r="I757" s="21" t="str">
        <f t="shared" si="67"/>
        <v>Fast &amp; Furious</v>
      </c>
    </row>
    <row r="758" spans="1:9" ht="13.8" customHeight="1">
      <c r="A758" s="13" t="s">
        <v>10</v>
      </c>
      <c r="B758" s="13" t="s">
        <v>2721</v>
      </c>
      <c r="C758" s="13" t="s">
        <v>10</v>
      </c>
      <c r="D758" s="13" t="s">
        <v>2722</v>
      </c>
      <c r="E758" s="13" t="s">
        <v>2723</v>
      </c>
      <c r="F758" s="13" t="s">
        <v>2724</v>
      </c>
      <c r="G758" s="13" t="s">
        <v>49</v>
      </c>
      <c r="H758" s="13" t="s">
        <v>44</v>
      </c>
      <c r="I758" s="21" t="str">
        <f t="shared" si="67"/>
        <v>Fast &amp; Furious</v>
      </c>
    </row>
    <row r="759" spans="1:9" ht="13.8" customHeight="1">
      <c r="A759" s="13" t="s">
        <v>10</v>
      </c>
      <c r="B759" s="13" t="s">
        <v>2725</v>
      </c>
      <c r="C759" s="13" t="s">
        <v>10</v>
      </c>
      <c r="D759" s="13" t="s">
        <v>2726</v>
      </c>
      <c r="E759" s="13" t="s">
        <v>374</v>
      </c>
      <c r="F759" s="13" t="s">
        <v>375</v>
      </c>
      <c r="G759" s="13" t="s">
        <v>44</v>
      </c>
      <c r="H759" s="13" t="s">
        <v>43</v>
      </c>
      <c r="I759" s="21" t="str">
        <f t="shared" si="67"/>
        <v>Fast &amp; Furious</v>
      </c>
    </row>
    <row r="760" spans="1:9" ht="13.8" customHeight="1">
      <c r="A760" s="13" t="s">
        <v>10</v>
      </c>
      <c r="B760" s="13" t="s">
        <v>2727</v>
      </c>
      <c r="C760" s="13" t="s">
        <v>10</v>
      </c>
      <c r="D760" s="13" t="s">
        <v>2728</v>
      </c>
      <c r="E760" s="13" t="s">
        <v>2729</v>
      </c>
      <c r="F760" s="13" t="s">
        <v>2730</v>
      </c>
      <c r="G760" s="13" t="s">
        <v>44</v>
      </c>
      <c r="H760" s="13" t="s">
        <v>43</v>
      </c>
      <c r="I760" s="21" t="str">
        <f t="shared" si="67"/>
        <v>Fast &amp; Furious</v>
      </c>
    </row>
    <row r="761" spans="1:9" ht="13.8" customHeight="1">
      <c r="A761" s="13" t="s">
        <v>10</v>
      </c>
      <c r="B761" s="13" t="s">
        <v>2731</v>
      </c>
      <c r="C761" s="13" t="s">
        <v>10</v>
      </c>
      <c r="D761" s="13" t="s">
        <v>2714</v>
      </c>
      <c r="E761" s="13" t="s">
        <v>2732</v>
      </c>
      <c r="F761" s="13" t="s">
        <v>2733</v>
      </c>
      <c r="G761" s="13" t="s">
        <v>44</v>
      </c>
      <c r="H761" s="13" t="s">
        <v>49</v>
      </c>
      <c r="I761" s="21" t="str">
        <f t="shared" si="67"/>
        <v>Fast &amp; Furious</v>
      </c>
    </row>
    <row r="762" spans="1:9" ht="13.8" customHeight="1">
      <c r="A762" s="13" t="s">
        <v>10</v>
      </c>
      <c r="B762" s="13" t="s">
        <v>2734</v>
      </c>
      <c r="C762" s="13" t="s">
        <v>10</v>
      </c>
      <c r="D762" s="13" t="s">
        <v>2452</v>
      </c>
      <c r="E762" s="13" t="s">
        <v>2735</v>
      </c>
      <c r="F762" s="13" t="s">
        <v>2736</v>
      </c>
      <c r="G762" s="13" t="s">
        <v>44</v>
      </c>
      <c r="H762" s="13" t="s">
        <v>43</v>
      </c>
      <c r="I762" s="21" t="str">
        <f t="shared" si="67"/>
        <v>Fast &amp; Furious</v>
      </c>
    </row>
    <row r="763" spans="1:9" ht="13.8" customHeight="1">
      <c r="A763" s="13" t="s">
        <v>10</v>
      </c>
      <c r="B763" s="13" t="s">
        <v>2737</v>
      </c>
      <c r="C763" s="13" t="s">
        <v>10</v>
      </c>
      <c r="D763" s="13" t="s">
        <v>2738</v>
      </c>
      <c r="E763" s="13" t="s">
        <v>2739</v>
      </c>
      <c r="F763" s="13" t="s">
        <v>2740</v>
      </c>
      <c r="G763" s="13" t="s">
        <v>49</v>
      </c>
      <c r="H763" s="13" t="s">
        <v>49</v>
      </c>
      <c r="I763" s="21" t="str">
        <f t="shared" si="67"/>
        <v>Fast &amp; Furious</v>
      </c>
    </row>
    <row r="764" spans="1:9" ht="13.8" customHeight="1">
      <c r="A764" s="13" t="s">
        <v>10</v>
      </c>
      <c r="B764" s="13" t="s">
        <v>2741</v>
      </c>
      <c r="C764" s="13" t="s">
        <v>10</v>
      </c>
      <c r="D764" s="13" t="s">
        <v>2742</v>
      </c>
      <c r="E764" s="13" t="s">
        <v>2743</v>
      </c>
      <c r="F764" s="13" t="s">
        <v>2744</v>
      </c>
      <c r="G764" s="13" t="s">
        <v>44</v>
      </c>
      <c r="H764" s="13" t="s">
        <v>44</v>
      </c>
      <c r="I764" s="21" t="str">
        <f t="shared" si="67"/>
        <v>Fast &amp; Furious</v>
      </c>
    </row>
    <row r="765" spans="1:9" ht="13.8" customHeight="1">
      <c r="A765" s="13" t="s">
        <v>10</v>
      </c>
      <c r="B765" s="13" t="s">
        <v>2749</v>
      </c>
      <c r="C765" s="13" t="s">
        <v>10</v>
      </c>
      <c r="D765" s="13" t="s">
        <v>2750</v>
      </c>
      <c r="E765" s="13" t="s">
        <v>2751</v>
      </c>
      <c r="F765" s="13" t="s">
        <v>2752</v>
      </c>
      <c r="G765" s="13" t="s">
        <v>44</v>
      </c>
      <c r="H765" s="13" t="s">
        <v>43</v>
      </c>
      <c r="I765" s="21" t="str">
        <f t="shared" ref="I765:I774" si="68">HYPERLINK("#'HS'!A54","Lightning Bolts")</f>
        <v>Lightning Bolts</v>
      </c>
    </row>
    <row r="766" spans="1:9" ht="13.8" customHeight="1">
      <c r="A766" s="13" t="s">
        <v>10</v>
      </c>
      <c r="B766" s="13" t="s">
        <v>2753</v>
      </c>
      <c r="C766" s="13" t="s">
        <v>10</v>
      </c>
      <c r="D766" s="13" t="s">
        <v>2714</v>
      </c>
      <c r="E766" s="13" t="s">
        <v>2754</v>
      </c>
      <c r="F766" s="13" t="s">
        <v>2755</v>
      </c>
      <c r="G766" s="13" t="s">
        <v>44</v>
      </c>
      <c r="H766" s="13" t="s">
        <v>44</v>
      </c>
      <c r="I766" s="21" t="str">
        <f t="shared" si="68"/>
        <v>Lightning Bolts</v>
      </c>
    </row>
    <row r="767" spans="1:9" ht="13.8" customHeight="1">
      <c r="A767" s="13" t="s">
        <v>10</v>
      </c>
      <c r="B767" s="13" t="s">
        <v>2756</v>
      </c>
      <c r="C767" s="13" t="s">
        <v>10</v>
      </c>
      <c r="D767" s="13" t="s">
        <v>2757</v>
      </c>
      <c r="E767" s="13" t="s">
        <v>2758</v>
      </c>
      <c r="F767" s="13" t="s">
        <v>2759</v>
      </c>
      <c r="G767" s="13" t="s">
        <v>44</v>
      </c>
      <c r="H767" s="13" t="s">
        <v>66</v>
      </c>
      <c r="I767" s="21" t="str">
        <f t="shared" si="68"/>
        <v>Lightning Bolts</v>
      </c>
    </row>
    <row r="768" spans="1:9" ht="13.8" customHeight="1">
      <c r="A768" s="13" t="s">
        <v>10</v>
      </c>
      <c r="B768" s="13" t="s">
        <v>2760</v>
      </c>
      <c r="C768" s="13" t="s">
        <v>10</v>
      </c>
      <c r="D768" s="13" t="s">
        <v>2761</v>
      </c>
      <c r="E768" s="13" t="s">
        <v>2762</v>
      </c>
      <c r="F768" s="13" t="s">
        <v>2763</v>
      </c>
      <c r="G768" s="13" t="s">
        <v>44</v>
      </c>
      <c r="H768" s="13" t="s">
        <v>49</v>
      </c>
      <c r="I768" s="21" t="str">
        <f t="shared" si="68"/>
        <v>Lightning Bolts</v>
      </c>
    </row>
    <row r="769" spans="1:9" ht="13.8" customHeight="1">
      <c r="A769" s="13" t="s">
        <v>10</v>
      </c>
      <c r="B769" s="13" t="s">
        <v>2764</v>
      </c>
      <c r="C769" s="13" t="s">
        <v>10</v>
      </c>
      <c r="D769" s="13" t="s">
        <v>2765</v>
      </c>
      <c r="E769" s="13" t="s">
        <v>2766</v>
      </c>
      <c r="F769" s="13" t="s">
        <v>2767</v>
      </c>
      <c r="G769" s="13" t="s">
        <v>44</v>
      </c>
      <c r="H769" s="13" t="s">
        <v>73</v>
      </c>
      <c r="I769" s="21" t="str">
        <f t="shared" si="68"/>
        <v>Lightning Bolts</v>
      </c>
    </row>
    <row r="770" spans="1:9" ht="13.8" customHeight="1">
      <c r="A770" s="13" t="s">
        <v>10</v>
      </c>
      <c r="B770" s="13" t="s">
        <v>2768</v>
      </c>
      <c r="C770" s="13" t="s">
        <v>10</v>
      </c>
      <c r="D770" s="13" t="s">
        <v>2769</v>
      </c>
      <c r="E770" s="13" t="s">
        <v>2770</v>
      </c>
      <c r="F770" s="13" t="s">
        <v>2771</v>
      </c>
      <c r="G770" s="13" t="s">
        <v>44</v>
      </c>
      <c r="H770" s="13" t="s">
        <v>43</v>
      </c>
      <c r="I770" s="21" t="str">
        <f t="shared" si="68"/>
        <v>Lightning Bolts</v>
      </c>
    </row>
    <row r="771" spans="1:9" ht="13.8" customHeight="1">
      <c r="A771" s="13" t="s">
        <v>10</v>
      </c>
      <c r="B771" s="13" t="s">
        <v>2772</v>
      </c>
      <c r="C771" s="13" t="s">
        <v>10</v>
      </c>
      <c r="D771" s="13" t="s">
        <v>2773</v>
      </c>
      <c r="E771" s="13" t="s">
        <v>2774</v>
      </c>
      <c r="F771" s="13" t="s">
        <v>2775</v>
      </c>
      <c r="G771" s="13" t="s">
        <v>49</v>
      </c>
      <c r="H771" s="13" t="s">
        <v>44</v>
      </c>
      <c r="I771" s="21" t="str">
        <f t="shared" si="68"/>
        <v>Lightning Bolts</v>
      </c>
    </row>
    <row r="772" spans="1:9" ht="13.8" customHeight="1">
      <c r="A772" s="13" t="s">
        <v>10</v>
      </c>
      <c r="B772" s="13" t="s">
        <v>2776</v>
      </c>
      <c r="C772" s="13" t="s">
        <v>10</v>
      </c>
      <c r="D772" s="13" t="s">
        <v>2777</v>
      </c>
      <c r="E772" s="13" t="s">
        <v>2778</v>
      </c>
      <c r="F772" s="13" t="s">
        <v>2779</v>
      </c>
      <c r="G772" s="13" t="s">
        <v>66</v>
      </c>
      <c r="H772" s="13" t="s">
        <v>73</v>
      </c>
      <c r="I772" s="21" t="str">
        <f t="shared" si="68"/>
        <v>Lightning Bolts</v>
      </c>
    </row>
    <row r="773" spans="1:9" ht="13.8" customHeight="1">
      <c r="A773" s="13" t="s">
        <v>10</v>
      </c>
      <c r="B773" s="13" t="s">
        <v>2783</v>
      </c>
      <c r="C773" s="13" t="s">
        <v>10</v>
      </c>
      <c r="D773" s="13" t="s">
        <v>2784</v>
      </c>
      <c r="E773" s="13" t="s">
        <v>2785</v>
      </c>
      <c r="F773" s="13" t="s">
        <v>2786</v>
      </c>
      <c r="G773" s="13" t="s">
        <v>44</v>
      </c>
      <c r="H773" s="13" t="s">
        <v>44</v>
      </c>
      <c r="I773" s="21" t="str">
        <f t="shared" si="68"/>
        <v>Lightning Bolts</v>
      </c>
    </row>
    <row r="774" spans="1:9" ht="13.8" customHeight="1">
      <c r="A774" s="13" t="s">
        <v>10</v>
      </c>
      <c r="B774" s="13" t="s">
        <v>2780</v>
      </c>
      <c r="C774" s="13" t="s">
        <v>10</v>
      </c>
      <c r="D774" s="13" t="s">
        <v>2714</v>
      </c>
      <c r="E774" s="13" t="s">
        <v>2781</v>
      </c>
      <c r="F774" s="13" t="s">
        <v>2782</v>
      </c>
      <c r="G774" s="13" t="s">
        <v>43</v>
      </c>
      <c r="H774" s="13" t="s">
        <v>43</v>
      </c>
      <c r="I774" s="21" t="str">
        <f t="shared" si="68"/>
        <v>Lightning Bolts</v>
      </c>
    </row>
    <row r="775" spans="1:9" ht="13.8" customHeight="1">
      <c r="A775" s="13" t="s">
        <v>10</v>
      </c>
      <c r="B775" s="13" t="s">
        <v>2791</v>
      </c>
      <c r="C775" s="13" t="s">
        <v>10</v>
      </c>
      <c r="D775" s="13" t="s">
        <v>2792</v>
      </c>
      <c r="E775" s="13" t="s">
        <v>2793</v>
      </c>
      <c r="F775" s="13" t="s">
        <v>2794</v>
      </c>
      <c r="G775" s="13" t="s">
        <v>43</v>
      </c>
      <c r="H775" s="13" t="s">
        <v>66</v>
      </c>
      <c r="I775" s="21" t="str">
        <f t="shared" ref="I775:I784" si="69">HYPERLINK("#'HS'!A69","Mustangs")</f>
        <v>Mustangs</v>
      </c>
    </row>
    <row r="776" spans="1:9" ht="13.8" customHeight="1">
      <c r="A776" s="13" t="s">
        <v>10</v>
      </c>
      <c r="B776" s="13" t="s">
        <v>2795</v>
      </c>
      <c r="C776" s="13" t="s">
        <v>10</v>
      </c>
      <c r="D776" s="13" t="s">
        <v>2796</v>
      </c>
      <c r="E776" s="13" t="s">
        <v>2797</v>
      </c>
      <c r="F776" s="13" t="s">
        <v>2798</v>
      </c>
      <c r="G776" s="13" t="s">
        <v>43</v>
      </c>
      <c r="H776" s="13" t="s">
        <v>44</v>
      </c>
      <c r="I776" s="21" t="str">
        <f t="shared" si="69"/>
        <v>Mustangs</v>
      </c>
    </row>
    <row r="777" spans="1:9" ht="13.8" customHeight="1">
      <c r="A777" s="13" t="s">
        <v>10</v>
      </c>
      <c r="B777" s="13" t="s">
        <v>2799</v>
      </c>
      <c r="C777" s="13" t="s">
        <v>10</v>
      </c>
      <c r="D777" s="13" t="s">
        <v>2800</v>
      </c>
      <c r="E777" s="13" t="s">
        <v>2801</v>
      </c>
      <c r="F777" s="13" t="s">
        <v>2802</v>
      </c>
      <c r="G777" s="13" t="s">
        <v>49</v>
      </c>
      <c r="H777" s="13" t="s">
        <v>49</v>
      </c>
      <c r="I777" s="21" t="str">
        <f t="shared" si="69"/>
        <v>Mustangs</v>
      </c>
    </row>
    <row r="778" spans="1:9" ht="13.8" customHeight="1">
      <c r="A778" s="13" t="s">
        <v>10</v>
      </c>
      <c r="B778" s="13" t="s">
        <v>2803</v>
      </c>
      <c r="C778" s="13" t="s">
        <v>10</v>
      </c>
      <c r="D778" s="13" t="s">
        <v>2804</v>
      </c>
      <c r="E778" s="13" t="s">
        <v>2805</v>
      </c>
      <c r="F778" s="13" t="s">
        <v>2806</v>
      </c>
      <c r="G778" s="13" t="s">
        <v>44</v>
      </c>
      <c r="H778" s="13" t="s">
        <v>43</v>
      </c>
      <c r="I778" s="21" t="str">
        <f t="shared" si="69"/>
        <v>Mustangs</v>
      </c>
    </row>
    <row r="779" spans="1:9" ht="13.8" customHeight="1">
      <c r="A779" s="13" t="s">
        <v>10</v>
      </c>
      <c r="B779" s="13" t="s">
        <v>2807</v>
      </c>
      <c r="C779" s="13" t="s">
        <v>10</v>
      </c>
      <c r="D779" s="13" t="s">
        <v>2808</v>
      </c>
      <c r="E779" s="13" t="s">
        <v>2809</v>
      </c>
      <c r="F779" s="13" t="s">
        <v>2810</v>
      </c>
      <c r="G779" s="13" t="s">
        <v>43</v>
      </c>
      <c r="H779" s="13" t="s">
        <v>43</v>
      </c>
      <c r="I779" s="21" t="str">
        <f t="shared" si="69"/>
        <v>Mustangs</v>
      </c>
    </row>
    <row r="780" spans="1:9" ht="13.8" customHeight="1">
      <c r="A780" s="13" t="s">
        <v>10</v>
      </c>
      <c r="B780" s="13" t="s">
        <v>2811</v>
      </c>
      <c r="C780" s="13" t="s">
        <v>10</v>
      </c>
      <c r="D780" s="13" t="s">
        <v>2596</v>
      </c>
      <c r="E780" s="13" t="s">
        <v>2812</v>
      </c>
      <c r="F780" s="13" t="s">
        <v>2813</v>
      </c>
      <c r="G780" s="13" t="s">
        <v>44</v>
      </c>
      <c r="H780" s="13" t="s">
        <v>43</v>
      </c>
      <c r="I780" s="21" t="str">
        <f t="shared" si="69"/>
        <v>Mustangs</v>
      </c>
    </row>
    <row r="781" spans="1:9" ht="13.8" customHeight="1">
      <c r="A781" s="13" t="s">
        <v>10</v>
      </c>
      <c r="B781" s="13" t="s">
        <v>2814</v>
      </c>
      <c r="C781" s="13" t="s">
        <v>10</v>
      </c>
      <c r="D781" s="13" t="s">
        <v>2808</v>
      </c>
      <c r="E781" s="13" t="s">
        <v>2815</v>
      </c>
      <c r="F781" s="13" t="s">
        <v>2816</v>
      </c>
      <c r="G781" s="13" t="s">
        <v>66</v>
      </c>
      <c r="H781" s="13" t="s">
        <v>44</v>
      </c>
      <c r="I781" s="21" t="str">
        <f t="shared" si="69"/>
        <v>Mustangs</v>
      </c>
    </row>
    <row r="782" spans="1:9" ht="13.8" customHeight="1">
      <c r="A782" s="13" t="s">
        <v>10</v>
      </c>
      <c r="B782" s="13" t="s">
        <v>2822</v>
      </c>
      <c r="C782" s="13" t="s">
        <v>10</v>
      </c>
      <c r="D782" s="13" t="s">
        <v>2823</v>
      </c>
      <c r="E782" s="13" t="s">
        <v>2824</v>
      </c>
      <c r="F782" s="13" t="s">
        <v>2825</v>
      </c>
      <c r="G782" s="13" t="s">
        <v>44</v>
      </c>
      <c r="H782" s="13" t="s">
        <v>44</v>
      </c>
      <c r="I782" s="21" t="str">
        <f t="shared" si="69"/>
        <v>Mustangs</v>
      </c>
    </row>
    <row r="783" spans="1:9" ht="13.8" customHeight="1">
      <c r="A783" s="13" t="s">
        <v>10</v>
      </c>
      <c r="B783" s="13" t="s">
        <v>2817</v>
      </c>
      <c r="C783" s="13" t="s">
        <v>10</v>
      </c>
      <c r="D783" s="13" t="s">
        <v>2808</v>
      </c>
      <c r="E783" s="13" t="s">
        <v>2631</v>
      </c>
      <c r="F783" s="13" t="s">
        <v>2632</v>
      </c>
      <c r="G783" s="13" t="s">
        <v>49</v>
      </c>
      <c r="H783" s="13" t="s">
        <v>73</v>
      </c>
      <c r="I783" s="21" t="str">
        <f t="shared" si="69"/>
        <v>Mustangs</v>
      </c>
    </row>
    <row r="784" spans="1:9" ht="13.8" customHeight="1">
      <c r="A784" s="13" t="s">
        <v>10</v>
      </c>
      <c r="B784" s="13" t="s">
        <v>2818</v>
      </c>
      <c r="C784" s="13" t="s">
        <v>10</v>
      </c>
      <c r="D784" s="13" t="s">
        <v>2819</v>
      </c>
      <c r="E784" s="13" t="s">
        <v>2820</v>
      </c>
      <c r="F784" s="13" t="s">
        <v>2821</v>
      </c>
      <c r="G784" s="13" t="s">
        <v>49</v>
      </c>
      <c r="H784" s="13" t="s">
        <v>49</v>
      </c>
      <c r="I784" s="21" t="str">
        <f t="shared" si="69"/>
        <v>Mustangs</v>
      </c>
    </row>
    <row r="785" spans="1:9" ht="13.8" customHeight="1">
      <c r="A785" s="13" t="s">
        <v>10</v>
      </c>
      <c r="B785" s="13" t="s">
        <v>2829</v>
      </c>
      <c r="C785" s="13" t="s">
        <v>10</v>
      </c>
      <c r="D785" s="13" t="s">
        <v>2645</v>
      </c>
      <c r="E785" s="13" t="s">
        <v>2830</v>
      </c>
      <c r="F785" s="13" t="s">
        <v>2831</v>
      </c>
      <c r="G785" s="13" t="s">
        <v>43</v>
      </c>
      <c r="H785" s="13" t="s">
        <v>43</v>
      </c>
      <c r="I785" s="21" t="str">
        <f t="shared" ref="I785:I794" si="70">HYPERLINK("#'HS'!A85","Speed")</f>
        <v>Speed</v>
      </c>
    </row>
    <row r="786" spans="1:9" ht="13.8" customHeight="1">
      <c r="A786" s="13" t="s">
        <v>10</v>
      </c>
      <c r="B786" s="13" t="s">
        <v>2832</v>
      </c>
      <c r="C786" s="13" t="s">
        <v>10</v>
      </c>
      <c r="D786" s="13" t="s">
        <v>2769</v>
      </c>
      <c r="E786" s="13" t="s">
        <v>2833</v>
      </c>
      <c r="F786" s="13" t="s">
        <v>2834</v>
      </c>
      <c r="G786" s="13" t="s">
        <v>43</v>
      </c>
      <c r="H786" s="13" t="s">
        <v>66</v>
      </c>
      <c r="I786" s="21" t="str">
        <f t="shared" si="70"/>
        <v>Speed</v>
      </c>
    </row>
    <row r="787" spans="1:9" ht="13.8" customHeight="1">
      <c r="A787" s="13" t="s">
        <v>10</v>
      </c>
      <c r="B787" s="13" t="s">
        <v>2835</v>
      </c>
      <c r="C787" s="13" t="s">
        <v>10</v>
      </c>
      <c r="D787" s="13" t="s">
        <v>2836</v>
      </c>
      <c r="E787" s="13" t="s">
        <v>2837</v>
      </c>
      <c r="F787" s="13" t="s">
        <v>2838</v>
      </c>
      <c r="G787" s="13" t="s">
        <v>66</v>
      </c>
      <c r="H787" s="13" t="s">
        <v>44</v>
      </c>
      <c r="I787" s="21" t="str">
        <f t="shared" si="70"/>
        <v>Speed</v>
      </c>
    </row>
    <row r="788" spans="1:9" ht="13.8" customHeight="1">
      <c r="A788" s="13" t="s">
        <v>10</v>
      </c>
      <c r="B788" s="13" t="s">
        <v>2839</v>
      </c>
      <c r="C788" s="13" t="s">
        <v>10</v>
      </c>
      <c r="D788" s="13" t="s">
        <v>2649</v>
      </c>
      <c r="E788" s="13" t="s">
        <v>2840</v>
      </c>
      <c r="F788" s="13" t="s">
        <v>2841</v>
      </c>
      <c r="G788" s="13" t="s">
        <v>49</v>
      </c>
      <c r="H788" s="13" t="s">
        <v>44</v>
      </c>
      <c r="I788" s="21" t="str">
        <f t="shared" si="70"/>
        <v>Speed</v>
      </c>
    </row>
    <row r="789" spans="1:9" ht="13.8" customHeight="1">
      <c r="A789" s="13" t="s">
        <v>10</v>
      </c>
      <c r="B789" s="13" t="s">
        <v>2842</v>
      </c>
      <c r="C789" s="13" t="s">
        <v>10</v>
      </c>
      <c r="D789" s="13" t="s">
        <v>2769</v>
      </c>
      <c r="E789" s="13" t="s">
        <v>2843</v>
      </c>
      <c r="F789" s="13" t="s">
        <v>2844</v>
      </c>
      <c r="G789" s="13" t="s">
        <v>44</v>
      </c>
      <c r="H789" s="13" t="s">
        <v>73</v>
      </c>
      <c r="I789" s="21" t="str">
        <f t="shared" si="70"/>
        <v>Speed</v>
      </c>
    </row>
    <row r="790" spans="1:9" ht="13.8" customHeight="1">
      <c r="A790" s="13" t="s">
        <v>10</v>
      </c>
      <c r="B790" s="13" t="s">
        <v>2845</v>
      </c>
      <c r="C790" s="13" t="s">
        <v>10</v>
      </c>
      <c r="D790" s="13" t="s">
        <v>2674</v>
      </c>
      <c r="E790" s="13" t="s">
        <v>2846</v>
      </c>
      <c r="F790" s="13" t="s">
        <v>2847</v>
      </c>
      <c r="G790" s="13" t="s">
        <v>49</v>
      </c>
      <c r="H790" s="13" t="s">
        <v>73</v>
      </c>
      <c r="I790" s="21" t="str">
        <f t="shared" si="70"/>
        <v>Speed</v>
      </c>
    </row>
    <row r="791" spans="1:9" ht="13.8" customHeight="1">
      <c r="A791" s="13" t="s">
        <v>10</v>
      </c>
      <c r="B791" s="13" t="s">
        <v>2848</v>
      </c>
      <c r="C791" s="13" t="s">
        <v>10</v>
      </c>
      <c r="D791" s="13" t="s">
        <v>2849</v>
      </c>
      <c r="E791" s="13" t="s">
        <v>2850</v>
      </c>
      <c r="F791" s="13" t="s">
        <v>2851</v>
      </c>
      <c r="G791" s="13" t="s">
        <v>44</v>
      </c>
      <c r="H791" s="13" t="s">
        <v>43</v>
      </c>
      <c r="I791" s="21" t="str">
        <f t="shared" si="70"/>
        <v>Speed</v>
      </c>
    </row>
    <row r="792" spans="1:9" ht="13.8" customHeight="1">
      <c r="A792" s="13" t="s">
        <v>10</v>
      </c>
      <c r="B792" s="13" t="s">
        <v>2852</v>
      </c>
      <c r="C792" s="13" t="s">
        <v>10</v>
      </c>
      <c r="D792" s="13" t="s">
        <v>2849</v>
      </c>
      <c r="E792" s="13" t="s">
        <v>2853</v>
      </c>
      <c r="F792" s="13" t="s">
        <v>2854</v>
      </c>
      <c r="G792" s="13" t="s">
        <v>44</v>
      </c>
      <c r="H792" s="13" t="s">
        <v>43</v>
      </c>
      <c r="I792" s="21" t="str">
        <f t="shared" si="70"/>
        <v>Speed</v>
      </c>
    </row>
    <row r="793" spans="1:9" ht="13.8" customHeight="1">
      <c r="A793" s="13" t="s">
        <v>10</v>
      </c>
      <c r="B793" s="13" t="s">
        <v>2855</v>
      </c>
      <c r="C793" s="13" t="s">
        <v>10</v>
      </c>
      <c r="D793" s="13" t="s">
        <v>2649</v>
      </c>
      <c r="E793" s="13" t="s">
        <v>2650</v>
      </c>
      <c r="F793" s="13" t="s">
        <v>2651</v>
      </c>
      <c r="G793" s="13" t="s">
        <v>44</v>
      </c>
      <c r="H793" s="13" t="s">
        <v>43</v>
      </c>
      <c r="I793" s="21" t="str">
        <f t="shared" si="70"/>
        <v>Speed</v>
      </c>
    </row>
    <row r="794" spans="1:9" ht="13.8" customHeight="1">
      <c r="A794" s="13" t="s">
        <v>10</v>
      </c>
      <c r="B794" s="13" t="s">
        <v>2856</v>
      </c>
      <c r="C794" s="13" t="s">
        <v>10</v>
      </c>
      <c r="D794" s="13" t="s">
        <v>2857</v>
      </c>
      <c r="E794" s="13" t="s">
        <v>2858</v>
      </c>
      <c r="F794" s="13" t="s">
        <v>2859</v>
      </c>
      <c r="G794" s="13" t="s">
        <v>66</v>
      </c>
      <c r="H794" s="13" t="s">
        <v>44</v>
      </c>
      <c r="I794" s="21" t="str">
        <f t="shared" si="70"/>
        <v>Speed</v>
      </c>
    </row>
    <row r="795" spans="1:9" ht="13.8" customHeight="1">
      <c r="A795" s="13" t="s">
        <v>10</v>
      </c>
      <c r="B795" s="13" t="s">
        <v>2864</v>
      </c>
      <c r="C795" s="13" t="s">
        <v>7</v>
      </c>
      <c r="D795" s="13" t="s">
        <v>2865</v>
      </c>
      <c r="E795" s="13" t="s">
        <v>2866</v>
      </c>
      <c r="F795" s="13"/>
      <c r="G795" s="13" t="s">
        <v>44</v>
      </c>
      <c r="H795" s="13" t="s">
        <v>43</v>
      </c>
      <c r="I795" s="21" t="str">
        <f t="shared" ref="I795:I804" si="71">HYPERLINK("#'HS'!A101","Swifties")</f>
        <v>Swifties</v>
      </c>
    </row>
    <row r="796" spans="1:9" ht="13.8" customHeight="1">
      <c r="A796" s="13" t="s">
        <v>10</v>
      </c>
      <c r="B796" s="13" t="s">
        <v>2867</v>
      </c>
      <c r="C796" s="13" t="s">
        <v>10</v>
      </c>
      <c r="D796" s="13" t="s">
        <v>2757</v>
      </c>
      <c r="E796" s="13" t="s">
        <v>2868</v>
      </c>
      <c r="F796" s="13" t="s">
        <v>2869</v>
      </c>
      <c r="G796" s="13" t="s">
        <v>44</v>
      </c>
      <c r="H796" s="13" t="s">
        <v>73</v>
      </c>
      <c r="I796" s="21" t="str">
        <f t="shared" si="71"/>
        <v>Swifties</v>
      </c>
    </row>
    <row r="797" spans="1:9" ht="13.8" customHeight="1">
      <c r="A797" s="13" t="s">
        <v>10</v>
      </c>
      <c r="B797" s="13" t="s">
        <v>2870</v>
      </c>
      <c r="C797" s="13" t="s">
        <v>10</v>
      </c>
      <c r="D797" s="13" t="s">
        <v>2871</v>
      </c>
      <c r="E797" s="13" t="s">
        <v>2872</v>
      </c>
      <c r="F797" s="13" t="s">
        <v>2873</v>
      </c>
      <c r="G797" s="13" t="s">
        <v>43</v>
      </c>
      <c r="H797" s="13" t="s">
        <v>73</v>
      </c>
      <c r="I797" s="21" t="str">
        <f t="shared" si="71"/>
        <v>Swifties</v>
      </c>
    </row>
    <row r="798" spans="1:9" ht="13.8" customHeight="1">
      <c r="A798" s="13" t="s">
        <v>10</v>
      </c>
      <c r="B798" s="13" t="s">
        <v>2874</v>
      </c>
      <c r="C798" s="13" t="s">
        <v>10</v>
      </c>
      <c r="D798" s="13" t="s">
        <v>2875</v>
      </c>
      <c r="E798" s="13" t="s">
        <v>2876</v>
      </c>
      <c r="F798" s="13" t="s">
        <v>2877</v>
      </c>
      <c r="G798" s="13" t="s">
        <v>66</v>
      </c>
      <c r="H798" s="13" t="s">
        <v>44</v>
      </c>
      <c r="I798" s="21" t="str">
        <f t="shared" si="71"/>
        <v>Swifties</v>
      </c>
    </row>
    <row r="799" spans="1:9" ht="13.8" customHeight="1">
      <c r="A799" s="13" t="s">
        <v>10</v>
      </c>
      <c r="B799" s="13" t="s">
        <v>2878</v>
      </c>
      <c r="C799" s="13" t="s">
        <v>10</v>
      </c>
      <c r="D799" s="13" t="s">
        <v>2879</v>
      </c>
      <c r="E799" s="13" t="s">
        <v>2880</v>
      </c>
      <c r="F799" s="13" t="s">
        <v>2881</v>
      </c>
      <c r="G799" s="13" t="s">
        <v>49</v>
      </c>
      <c r="H799" s="13" t="s">
        <v>44</v>
      </c>
      <c r="I799" s="21" t="str">
        <f t="shared" si="71"/>
        <v>Swifties</v>
      </c>
    </row>
    <row r="800" spans="1:9" ht="13.8" customHeight="1">
      <c r="A800" s="13" t="s">
        <v>10</v>
      </c>
      <c r="B800" s="13" t="s">
        <v>2882</v>
      </c>
      <c r="C800" s="13" t="s">
        <v>10</v>
      </c>
      <c r="D800" s="13" t="s">
        <v>2757</v>
      </c>
      <c r="E800" s="13" t="s">
        <v>2883</v>
      </c>
      <c r="F800" s="13" t="s">
        <v>2884</v>
      </c>
      <c r="G800" s="13" t="s">
        <v>44</v>
      </c>
      <c r="H800" s="13" t="s">
        <v>44</v>
      </c>
      <c r="I800" s="21" t="str">
        <f t="shared" si="71"/>
        <v>Swifties</v>
      </c>
    </row>
    <row r="801" spans="1:9" ht="13.8" customHeight="1">
      <c r="A801" s="13" t="s">
        <v>10</v>
      </c>
      <c r="B801" s="13" t="s">
        <v>2885</v>
      </c>
      <c r="C801" s="13" t="s">
        <v>10</v>
      </c>
      <c r="D801" s="13" t="s">
        <v>2886</v>
      </c>
      <c r="E801" s="13" t="s">
        <v>2887</v>
      </c>
      <c r="F801" s="13" t="s">
        <v>2888</v>
      </c>
      <c r="G801" s="13" t="s">
        <v>49</v>
      </c>
      <c r="H801" s="13" t="s">
        <v>43</v>
      </c>
      <c r="I801" s="21" t="str">
        <f t="shared" si="71"/>
        <v>Swifties</v>
      </c>
    </row>
    <row r="802" spans="1:9" ht="13.8" customHeight="1">
      <c r="A802" s="13" t="s">
        <v>10</v>
      </c>
      <c r="B802" s="13" t="s">
        <v>2889</v>
      </c>
      <c r="C802" s="13" t="s">
        <v>10</v>
      </c>
      <c r="D802" s="13" t="s">
        <v>2808</v>
      </c>
      <c r="E802" s="13" t="s">
        <v>2890</v>
      </c>
      <c r="F802" s="13" t="s">
        <v>2891</v>
      </c>
      <c r="G802" s="13" t="s">
        <v>49</v>
      </c>
      <c r="H802" s="13" t="s">
        <v>49</v>
      </c>
      <c r="I802" s="21" t="str">
        <f t="shared" si="71"/>
        <v>Swifties</v>
      </c>
    </row>
    <row r="803" spans="1:9" ht="13.8" customHeight="1">
      <c r="A803" s="13" t="s">
        <v>10</v>
      </c>
      <c r="B803" s="13" t="s">
        <v>2892</v>
      </c>
      <c r="C803" s="13" t="s">
        <v>10</v>
      </c>
      <c r="D803" s="13" t="s">
        <v>2879</v>
      </c>
      <c r="E803" s="13" t="s">
        <v>2893</v>
      </c>
      <c r="F803" s="13" t="s">
        <v>2894</v>
      </c>
      <c r="G803" s="13" t="s">
        <v>44</v>
      </c>
      <c r="H803" s="13" t="s">
        <v>43</v>
      </c>
      <c r="I803" s="21" t="str">
        <f t="shared" si="71"/>
        <v>Swifties</v>
      </c>
    </row>
    <row r="804" spans="1:9" ht="13.8" customHeight="1">
      <c r="A804" s="13" t="s">
        <v>10</v>
      </c>
      <c r="B804" s="13" t="s">
        <v>2895</v>
      </c>
      <c r="C804" s="13" t="s">
        <v>10</v>
      </c>
      <c r="D804" s="13" t="s">
        <v>2808</v>
      </c>
      <c r="E804" s="13" t="s">
        <v>2896</v>
      </c>
      <c r="F804" s="13" t="s">
        <v>2897</v>
      </c>
      <c r="G804" s="13" t="s">
        <v>66</v>
      </c>
      <c r="H804" s="13" t="s">
        <v>73</v>
      </c>
      <c r="I804" s="21" t="str">
        <f t="shared" si="71"/>
        <v>Swifties</v>
      </c>
    </row>
    <row r="805" spans="1:9" ht="13.8" customHeight="1">
      <c r="A805" s="13" t="s">
        <v>10</v>
      </c>
      <c r="B805" s="13" t="s">
        <v>2898</v>
      </c>
      <c r="C805" s="13" t="s">
        <v>10</v>
      </c>
      <c r="D805" s="13" t="s">
        <v>2899</v>
      </c>
      <c r="E805" t="s">
        <v>2900</v>
      </c>
      <c r="F805" t="s">
        <v>2901</v>
      </c>
      <c r="G805" s="13" t="s">
        <v>43</v>
      </c>
      <c r="H805" s="13" t="s">
        <v>43</v>
      </c>
      <c r="I805" t="str">
        <f>HYPERLINK("#'HS'!A101","Swifties")</f>
        <v>Swifties</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J130"/>
  <sheetViews>
    <sheetView workbookViewId="0">
      <selection activeCell="A23" sqref="A23:XFD23"/>
    </sheetView>
  </sheetViews>
  <sheetFormatPr defaultRowHeight="13.8"/>
  <cols>
    <col min="1" max="1" width="24" customWidth="1"/>
    <col min="2" max="2" width="9" customWidth="1"/>
    <col min="3" max="4" width="30" customWidth="1"/>
    <col min="5" max="5" width="17" customWidth="1"/>
    <col min="6" max="6" width="18" customWidth="1"/>
    <col min="7" max="7" width="20" customWidth="1"/>
    <col min="8" max="8" width="24" customWidth="1"/>
    <col min="9" max="10" width="8.796875" style="139"/>
  </cols>
  <sheetData>
    <row r="1" spans="1:8" ht="20.399999999999999" customHeight="1">
      <c r="A1" s="224" t="s">
        <v>24</v>
      </c>
      <c r="B1" s="224"/>
      <c r="C1" s="224"/>
      <c r="D1" s="224"/>
      <c r="E1" s="224"/>
      <c r="F1" s="224"/>
      <c r="G1" s="224"/>
      <c r="H1" s="224"/>
    </row>
    <row r="2" spans="1:8">
      <c r="A2" s="142" t="str">
        <f>HYPERLINK("#'Home'!A1","← Back to Home")</f>
        <v>← Back to Home</v>
      </c>
      <c r="B2" s="143"/>
      <c r="C2" s="143"/>
      <c r="D2" s="143"/>
      <c r="E2" s="143"/>
      <c r="F2" s="143"/>
      <c r="G2" s="143"/>
      <c r="H2" s="143"/>
    </row>
    <row r="3" spans="1:8">
      <c r="A3" s="143"/>
      <c r="B3" s="143"/>
      <c r="C3" s="143"/>
      <c r="D3" s="143"/>
      <c r="E3" s="143"/>
      <c r="F3" s="143"/>
      <c r="G3" s="143"/>
      <c r="H3" s="143"/>
    </row>
    <row r="4" spans="1:8" ht="17.399999999999999">
      <c r="A4" s="225" t="s">
        <v>11</v>
      </c>
      <c r="B4" s="225"/>
      <c r="C4" s="225"/>
      <c r="D4" s="225"/>
      <c r="E4" s="225"/>
      <c r="F4" s="225"/>
      <c r="G4" s="225"/>
      <c r="H4" s="225"/>
    </row>
    <row r="5" spans="1:8">
      <c r="A5" s="144" t="s">
        <v>25</v>
      </c>
      <c r="B5" s="144"/>
      <c r="C5" s="144" t="s">
        <v>26</v>
      </c>
      <c r="D5" s="144"/>
      <c r="E5" s="228" t="s">
        <v>27</v>
      </c>
      <c r="F5" s="228"/>
      <c r="G5" s="144" t="s">
        <v>28</v>
      </c>
      <c r="H5" s="144"/>
    </row>
    <row r="6" spans="1:8">
      <c r="A6" s="144" t="s">
        <v>29</v>
      </c>
      <c r="B6" s="144"/>
      <c r="C6" s="144"/>
      <c r="D6" s="144"/>
      <c r="E6" s="145"/>
      <c r="F6" s="145"/>
      <c r="G6" s="144"/>
      <c r="H6" s="144"/>
    </row>
    <row r="7" spans="1:8" ht="15.6">
      <c r="A7" s="226" t="s">
        <v>30</v>
      </c>
      <c r="B7" s="226"/>
      <c r="C7" s="226"/>
      <c r="D7" s="226"/>
      <c r="E7" s="226"/>
      <c r="F7" s="226"/>
      <c r="G7" s="226"/>
      <c r="H7" s="226"/>
    </row>
    <row r="8" spans="1:8">
      <c r="A8" s="146" t="s">
        <v>31</v>
      </c>
      <c r="B8" s="146" t="s">
        <v>32</v>
      </c>
      <c r="C8" s="146" t="s">
        <v>33</v>
      </c>
      <c r="D8" s="146" t="s">
        <v>34</v>
      </c>
      <c r="E8" s="146" t="s">
        <v>35</v>
      </c>
      <c r="F8" s="146" t="s">
        <v>36</v>
      </c>
      <c r="G8" s="146" t="s">
        <v>37</v>
      </c>
      <c r="H8" s="146" t="s">
        <v>38</v>
      </c>
    </row>
    <row r="9" spans="1:8">
      <c r="A9" s="147" t="s">
        <v>39</v>
      </c>
      <c r="B9" s="147" t="s">
        <v>3</v>
      </c>
      <c r="C9" s="147" t="s">
        <v>40</v>
      </c>
      <c r="D9" s="147" t="s">
        <v>41</v>
      </c>
      <c r="E9" s="147" t="s">
        <v>42</v>
      </c>
      <c r="F9" s="147" t="s">
        <v>43</v>
      </c>
      <c r="G9" s="147" t="s">
        <v>44</v>
      </c>
      <c r="H9" s="148" t="s">
        <v>11</v>
      </c>
    </row>
    <row r="10" spans="1:8">
      <c r="A10" s="147" t="s">
        <v>45</v>
      </c>
      <c r="B10" s="147" t="s">
        <v>3</v>
      </c>
      <c r="C10" s="147" t="s">
        <v>46</v>
      </c>
      <c r="D10" s="147" t="s">
        <v>47</v>
      </c>
      <c r="E10" s="147" t="s">
        <v>48</v>
      </c>
      <c r="F10" s="147" t="s">
        <v>49</v>
      </c>
      <c r="G10" s="147" t="s">
        <v>44</v>
      </c>
      <c r="H10" s="148" t="s">
        <v>11</v>
      </c>
    </row>
    <row r="11" spans="1:8">
      <c r="A11" s="147" t="s">
        <v>50</v>
      </c>
      <c r="B11" s="147" t="s">
        <v>3</v>
      </c>
      <c r="C11" s="147" t="s">
        <v>51</v>
      </c>
      <c r="D11" s="147" t="s">
        <v>52</v>
      </c>
      <c r="E11" s="147" t="s">
        <v>53</v>
      </c>
      <c r="F11" s="147" t="s">
        <v>44</v>
      </c>
      <c r="G11" s="147" t="s">
        <v>49</v>
      </c>
      <c r="H11" s="148" t="s">
        <v>11</v>
      </c>
    </row>
    <row r="12" spans="1:8">
      <c r="A12" s="147" t="s">
        <v>54</v>
      </c>
      <c r="B12" s="147" t="s">
        <v>3</v>
      </c>
      <c r="C12" s="147" t="s">
        <v>55</v>
      </c>
      <c r="D12" s="147" t="s">
        <v>56</v>
      </c>
      <c r="E12" s="147" t="s">
        <v>57</v>
      </c>
      <c r="F12" s="147" t="s">
        <v>44</v>
      </c>
      <c r="G12" s="147" t="s">
        <v>44</v>
      </c>
      <c r="H12" s="148" t="s">
        <v>11</v>
      </c>
    </row>
    <row r="13" spans="1:8">
      <c r="A13" s="147" t="s">
        <v>58</v>
      </c>
      <c r="B13" s="147" t="s">
        <v>3</v>
      </c>
      <c r="C13" s="147" t="s">
        <v>59</v>
      </c>
      <c r="D13" s="147" t="s">
        <v>60</v>
      </c>
      <c r="E13" s="147" t="s">
        <v>61</v>
      </c>
      <c r="F13" s="147" t="s">
        <v>44</v>
      </c>
      <c r="G13" s="147" t="s">
        <v>49</v>
      </c>
      <c r="H13" s="148" t="s">
        <v>11</v>
      </c>
    </row>
    <row r="14" spans="1:8">
      <c r="A14" s="147" t="s">
        <v>62</v>
      </c>
      <c r="B14" s="147" t="s">
        <v>3</v>
      </c>
      <c r="C14" s="147" t="s">
        <v>63</v>
      </c>
      <c r="D14" s="147" t="s">
        <v>64</v>
      </c>
      <c r="E14" s="147" t="s">
        <v>65</v>
      </c>
      <c r="F14" s="147" t="s">
        <v>66</v>
      </c>
      <c r="G14" s="147" t="s">
        <v>44</v>
      </c>
      <c r="H14" s="148" t="s">
        <v>11</v>
      </c>
    </row>
    <row r="15" spans="1:8">
      <c r="A15" s="147" t="s">
        <v>67</v>
      </c>
      <c r="B15" s="147" t="s">
        <v>3</v>
      </c>
      <c r="C15" s="147" t="s">
        <v>46</v>
      </c>
      <c r="D15" s="147" t="s">
        <v>68</v>
      </c>
      <c r="E15" s="147" t="s">
        <v>69</v>
      </c>
      <c r="F15" s="147" t="s">
        <v>44</v>
      </c>
      <c r="G15" s="147" t="s">
        <v>49</v>
      </c>
      <c r="H15" s="148" t="s">
        <v>11</v>
      </c>
    </row>
    <row r="16" spans="1:8">
      <c r="A16" s="149" t="s">
        <v>70</v>
      </c>
      <c r="B16" s="147" t="s">
        <v>3</v>
      </c>
      <c r="C16" s="147" t="s">
        <v>55</v>
      </c>
      <c r="D16" s="147" t="s">
        <v>71</v>
      </c>
      <c r="E16" s="147" t="s">
        <v>72</v>
      </c>
      <c r="F16" s="147" t="s">
        <v>73</v>
      </c>
      <c r="G16" s="147" t="s">
        <v>73</v>
      </c>
      <c r="H16" s="148" t="s">
        <v>11</v>
      </c>
    </row>
    <row r="17" spans="1:8">
      <c r="A17" s="147" t="s">
        <v>74</v>
      </c>
      <c r="B17" s="147" t="s">
        <v>3</v>
      </c>
      <c r="C17" s="147" t="s">
        <v>63</v>
      </c>
      <c r="D17" s="147" t="s">
        <v>75</v>
      </c>
      <c r="E17" s="147" t="s">
        <v>76</v>
      </c>
      <c r="F17" s="147" t="s">
        <v>43</v>
      </c>
      <c r="G17" s="147" t="s">
        <v>44</v>
      </c>
      <c r="H17" s="148" t="s">
        <v>11</v>
      </c>
    </row>
    <row r="18" spans="1:8">
      <c r="A18" s="147" t="s">
        <v>77</v>
      </c>
      <c r="B18" s="147" t="s">
        <v>3</v>
      </c>
      <c r="C18" s="147" t="s">
        <v>51</v>
      </c>
      <c r="D18" s="147" t="s">
        <v>78</v>
      </c>
      <c r="E18" s="147" t="s">
        <v>79</v>
      </c>
      <c r="F18" s="147" t="s">
        <v>44</v>
      </c>
      <c r="G18" s="147" t="s">
        <v>44</v>
      </c>
      <c r="H18" s="148" t="s">
        <v>11</v>
      </c>
    </row>
    <row r="19" spans="1:8">
      <c r="A19" s="147" t="s">
        <v>80</v>
      </c>
      <c r="B19" s="147" t="s">
        <v>3</v>
      </c>
      <c r="C19" s="147" t="s">
        <v>59</v>
      </c>
      <c r="D19" s="147" t="s">
        <v>81</v>
      </c>
      <c r="E19" s="147" t="s">
        <v>82</v>
      </c>
      <c r="F19" s="147" t="s">
        <v>49</v>
      </c>
      <c r="G19" s="147" t="s">
        <v>44</v>
      </c>
      <c r="H19" s="148" t="s">
        <v>11</v>
      </c>
    </row>
    <row r="20" spans="1:8">
      <c r="A20" s="147" t="s">
        <v>83</v>
      </c>
      <c r="B20" s="147" t="s">
        <v>3</v>
      </c>
      <c r="C20" s="147" t="s">
        <v>84</v>
      </c>
      <c r="D20" s="147" t="s">
        <v>85</v>
      </c>
      <c r="E20" s="147" t="s">
        <v>86</v>
      </c>
      <c r="F20" s="147" t="s">
        <v>43</v>
      </c>
      <c r="G20" s="147" t="s">
        <v>44</v>
      </c>
      <c r="H20" s="148" t="s">
        <v>11</v>
      </c>
    </row>
    <row r="21" spans="1:8">
      <c r="A21" s="143"/>
      <c r="B21" s="143"/>
      <c r="C21" s="143"/>
      <c r="D21" s="143"/>
      <c r="E21" s="143"/>
      <c r="F21" s="143"/>
      <c r="G21" s="143"/>
      <c r="H21" s="143"/>
    </row>
    <row r="22" spans="1:8" ht="17.399999999999999">
      <c r="A22" s="227" t="s">
        <v>12</v>
      </c>
      <c r="B22" s="227"/>
      <c r="C22" s="227"/>
      <c r="D22" s="227"/>
      <c r="E22" s="227"/>
      <c r="F22" s="227"/>
      <c r="G22" s="227"/>
      <c r="H22" s="227"/>
    </row>
    <row r="23" spans="1:8">
      <c r="A23" s="144" t="s">
        <v>87</v>
      </c>
      <c r="B23" s="144"/>
      <c r="C23" s="144" t="s">
        <v>88</v>
      </c>
      <c r="D23" s="144"/>
      <c r="E23" s="228" t="s">
        <v>89</v>
      </c>
      <c r="F23" s="228"/>
      <c r="G23" s="144" t="s">
        <v>90</v>
      </c>
      <c r="H23" s="144"/>
    </row>
    <row r="24" spans="1:8" ht="15.6">
      <c r="A24" s="226" t="s">
        <v>30</v>
      </c>
      <c r="B24" s="226"/>
      <c r="C24" s="226"/>
      <c r="D24" s="226"/>
      <c r="E24" s="226"/>
      <c r="F24" s="226"/>
      <c r="G24" s="226"/>
      <c r="H24" s="226"/>
    </row>
    <row r="25" spans="1:8">
      <c r="A25" s="146" t="s">
        <v>31</v>
      </c>
      <c r="B25" s="146" t="s">
        <v>32</v>
      </c>
      <c r="C25" s="146" t="s">
        <v>33</v>
      </c>
      <c r="D25" s="146" t="s">
        <v>34</v>
      </c>
      <c r="E25" s="146" t="s">
        <v>35</v>
      </c>
      <c r="F25" s="146" t="s">
        <v>36</v>
      </c>
      <c r="G25" s="146" t="s">
        <v>37</v>
      </c>
      <c r="H25" s="146" t="s">
        <v>38</v>
      </c>
    </row>
    <row r="26" spans="1:8">
      <c r="A26" s="147" t="s">
        <v>91</v>
      </c>
      <c r="B26" s="147" t="s">
        <v>3</v>
      </c>
      <c r="C26" s="147" t="s">
        <v>92</v>
      </c>
      <c r="D26" s="147" t="s">
        <v>93</v>
      </c>
      <c r="E26" s="147" t="s">
        <v>94</v>
      </c>
      <c r="F26" s="147" t="s">
        <v>44</v>
      </c>
      <c r="G26" s="147" t="s">
        <v>43</v>
      </c>
      <c r="H26" s="150" t="s">
        <v>12</v>
      </c>
    </row>
    <row r="27" spans="1:8">
      <c r="A27" s="149" t="s">
        <v>95</v>
      </c>
      <c r="B27" s="147" t="s">
        <v>3</v>
      </c>
      <c r="C27" s="147" t="s">
        <v>96</v>
      </c>
      <c r="D27" s="147" t="s">
        <v>97</v>
      </c>
      <c r="E27" s="147" t="s">
        <v>98</v>
      </c>
      <c r="F27" s="147" t="s">
        <v>44</v>
      </c>
      <c r="G27" s="147" t="s">
        <v>66</v>
      </c>
      <c r="H27" s="150" t="s">
        <v>12</v>
      </c>
    </row>
    <row r="28" spans="1:8">
      <c r="A28" s="147" t="s">
        <v>99</v>
      </c>
      <c r="B28" s="147" t="s">
        <v>3</v>
      </c>
      <c r="C28" s="147" t="s">
        <v>84</v>
      </c>
      <c r="D28" s="147" t="s">
        <v>100</v>
      </c>
      <c r="E28" s="147" t="s">
        <v>101</v>
      </c>
      <c r="F28" s="147" t="s">
        <v>43</v>
      </c>
      <c r="G28" s="147" t="s">
        <v>44</v>
      </c>
      <c r="H28" s="150" t="s">
        <v>12</v>
      </c>
    </row>
    <row r="29" spans="1:8">
      <c r="A29" s="147" t="s">
        <v>102</v>
      </c>
      <c r="B29" s="147" t="s">
        <v>3</v>
      </c>
      <c r="C29" s="147" t="s">
        <v>84</v>
      </c>
      <c r="D29" s="147" t="s">
        <v>103</v>
      </c>
      <c r="E29" s="147" t="s">
        <v>104</v>
      </c>
      <c r="F29" s="147" t="s">
        <v>44</v>
      </c>
      <c r="G29" s="147" t="s">
        <v>73</v>
      </c>
      <c r="H29" s="150" t="s">
        <v>12</v>
      </c>
    </row>
    <row r="30" spans="1:8">
      <c r="A30" s="147" t="s">
        <v>105</v>
      </c>
      <c r="B30" s="147" t="s">
        <v>3</v>
      </c>
      <c r="C30" s="147" t="s">
        <v>106</v>
      </c>
      <c r="D30" s="147" t="s">
        <v>107</v>
      </c>
      <c r="E30" s="147" t="s">
        <v>108</v>
      </c>
      <c r="F30" s="147" t="s">
        <v>49</v>
      </c>
      <c r="G30" s="147" t="s">
        <v>44</v>
      </c>
      <c r="H30" s="150" t="s">
        <v>12</v>
      </c>
    </row>
    <row r="31" spans="1:8">
      <c r="A31" s="147" t="s">
        <v>109</v>
      </c>
      <c r="B31" s="147" t="s">
        <v>3</v>
      </c>
      <c r="C31" s="147" t="s">
        <v>110</v>
      </c>
      <c r="D31" s="147" t="s">
        <v>111</v>
      </c>
      <c r="E31" s="147" t="s">
        <v>112</v>
      </c>
      <c r="F31" s="147" t="s">
        <v>49</v>
      </c>
      <c r="G31" s="147" t="s">
        <v>44</v>
      </c>
      <c r="H31" s="150" t="s">
        <v>12</v>
      </c>
    </row>
    <row r="32" spans="1:8">
      <c r="A32" s="147" t="s">
        <v>113</v>
      </c>
      <c r="B32" s="147" t="s">
        <v>3</v>
      </c>
      <c r="C32" s="147" t="s">
        <v>114</v>
      </c>
      <c r="D32" s="147" t="s">
        <v>115</v>
      </c>
      <c r="E32" s="147" t="s">
        <v>116</v>
      </c>
      <c r="F32" s="147" t="s">
        <v>44</v>
      </c>
      <c r="G32" s="147" t="s">
        <v>49</v>
      </c>
      <c r="H32" s="150" t="s">
        <v>12</v>
      </c>
    </row>
    <row r="33" spans="1:8">
      <c r="A33" s="147" t="s">
        <v>117</v>
      </c>
      <c r="B33" s="147" t="s">
        <v>3</v>
      </c>
      <c r="C33" s="147" t="s">
        <v>114</v>
      </c>
      <c r="D33" s="147" t="s">
        <v>118</v>
      </c>
      <c r="E33" s="147" t="s">
        <v>119</v>
      </c>
      <c r="F33" s="147" t="s">
        <v>44</v>
      </c>
      <c r="G33" s="147" t="s">
        <v>73</v>
      </c>
      <c r="H33" s="150" t="s">
        <v>12</v>
      </c>
    </row>
    <row r="34" spans="1:8">
      <c r="A34" s="147" t="s">
        <v>120</v>
      </c>
      <c r="B34" s="147" t="s">
        <v>3</v>
      </c>
      <c r="C34" s="147" t="s">
        <v>110</v>
      </c>
      <c r="D34" s="147" t="s">
        <v>121</v>
      </c>
      <c r="E34" s="147" t="s">
        <v>122</v>
      </c>
      <c r="F34" s="147" t="s">
        <v>44</v>
      </c>
      <c r="G34" s="147" t="s">
        <v>66</v>
      </c>
      <c r="H34" s="150" t="s">
        <v>12</v>
      </c>
    </row>
    <row r="35" spans="1:8">
      <c r="A35" s="147" t="s">
        <v>123</v>
      </c>
      <c r="B35" s="147" t="s">
        <v>3</v>
      </c>
      <c r="C35" s="147" t="s">
        <v>96</v>
      </c>
      <c r="D35" s="147" t="s">
        <v>124</v>
      </c>
      <c r="E35" s="147" t="s">
        <v>125</v>
      </c>
      <c r="F35" s="147" t="s">
        <v>43</v>
      </c>
      <c r="G35" s="147" t="s">
        <v>43</v>
      </c>
      <c r="H35" s="150" t="s">
        <v>12</v>
      </c>
    </row>
    <row r="36" spans="1:8">
      <c r="A36" s="147" t="s">
        <v>126</v>
      </c>
      <c r="B36" s="147" t="s">
        <v>3</v>
      </c>
      <c r="C36" s="147" t="s">
        <v>127</v>
      </c>
      <c r="D36" s="147" t="s">
        <v>128</v>
      </c>
      <c r="E36" s="147" t="s">
        <v>129</v>
      </c>
      <c r="F36" s="147" t="s">
        <v>44</v>
      </c>
      <c r="G36" s="147" t="s">
        <v>43</v>
      </c>
      <c r="H36" s="150" t="s">
        <v>12</v>
      </c>
    </row>
    <row r="37" spans="1:8">
      <c r="A37" s="147" t="s">
        <v>130</v>
      </c>
      <c r="B37" s="147" t="s">
        <v>3</v>
      </c>
      <c r="C37" s="147" t="s">
        <v>127</v>
      </c>
      <c r="D37" s="147" t="s">
        <v>131</v>
      </c>
      <c r="E37" s="147" t="s">
        <v>132</v>
      </c>
      <c r="F37" s="147" t="s">
        <v>43</v>
      </c>
      <c r="G37" s="147" t="s">
        <v>44</v>
      </c>
      <c r="H37" s="150" t="s">
        <v>12</v>
      </c>
    </row>
    <row r="38" spans="1:8">
      <c r="A38" s="143"/>
      <c r="B38" s="143"/>
      <c r="C38" s="143"/>
      <c r="D38" s="143"/>
      <c r="E38" s="143"/>
      <c r="F38" s="143"/>
      <c r="G38" s="143"/>
      <c r="H38" s="143"/>
    </row>
    <row r="39" spans="1:8" ht="17.399999999999999">
      <c r="A39" s="229" t="s">
        <v>13</v>
      </c>
      <c r="B39" s="229"/>
      <c r="C39" s="229"/>
      <c r="D39" s="229"/>
      <c r="E39" s="229"/>
      <c r="F39" s="229"/>
      <c r="G39" s="229"/>
      <c r="H39" s="229"/>
    </row>
    <row r="40" spans="1:8">
      <c r="A40" s="144" t="s">
        <v>133</v>
      </c>
      <c r="B40" s="144"/>
      <c r="C40" s="144" t="s">
        <v>134</v>
      </c>
      <c r="D40" s="144"/>
      <c r="E40" s="228" t="s">
        <v>135</v>
      </c>
      <c r="F40" s="228"/>
      <c r="G40" s="144" t="s">
        <v>136</v>
      </c>
      <c r="H40" s="144"/>
    </row>
    <row r="41" spans="1:8">
      <c r="A41" s="144" t="s">
        <v>137</v>
      </c>
      <c r="B41" s="144"/>
      <c r="C41" s="144"/>
      <c r="D41" s="144"/>
      <c r="E41" s="145"/>
      <c r="F41" s="145"/>
      <c r="G41" s="144"/>
      <c r="H41" s="144"/>
    </row>
    <row r="42" spans="1:8" ht="15.6">
      <c r="A42" s="226" t="s">
        <v>30</v>
      </c>
      <c r="B42" s="226"/>
      <c r="C42" s="226"/>
      <c r="D42" s="226"/>
      <c r="E42" s="226"/>
      <c r="F42" s="226"/>
      <c r="G42" s="226"/>
      <c r="H42" s="226"/>
    </row>
    <row r="43" spans="1:8">
      <c r="A43" s="146" t="s">
        <v>31</v>
      </c>
      <c r="B43" s="146" t="s">
        <v>32</v>
      </c>
      <c r="C43" s="146" t="s">
        <v>33</v>
      </c>
      <c r="D43" s="146" t="s">
        <v>34</v>
      </c>
      <c r="E43" s="146" t="s">
        <v>35</v>
      </c>
      <c r="F43" s="146" t="s">
        <v>36</v>
      </c>
      <c r="G43" s="146" t="s">
        <v>37</v>
      </c>
      <c r="H43" s="146" t="s">
        <v>38</v>
      </c>
    </row>
    <row r="44" spans="1:8">
      <c r="A44" s="147" t="s">
        <v>138</v>
      </c>
      <c r="B44" s="147" t="s">
        <v>3</v>
      </c>
      <c r="C44" s="147" t="s">
        <v>51</v>
      </c>
      <c r="D44" s="147" t="s">
        <v>139</v>
      </c>
      <c r="E44" s="147" t="s">
        <v>140</v>
      </c>
      <c r="F44" s="147" t="s">
        <v>44</v>
      </c>
      <c r="G44" s="147" t="s">
        <v>43</v>
      </c>
      <c r="H44" s="152" t="s">
        <v>13</v>
      </c>
    </row>
    <row r="45" spans="1:8">
      <c r="A45" s="147" t="s">
        <v>141</v>
      </c>
      <c r="B45" s="147" t="s">
        <v>3</v>
      </c>
      <c r="C45" s="147" t="s">
        <v>96</v>
      </c>
      <c r="D45" s="147" t="s">
        <v>142</v>
      </c>
      <c r="E45" s="147" t="s">
        <v>143</v>
      </c>
      <c r="F45" s="147" t="s">
        <v>43</v>
      </c>
      <c r="G45" s="147" t="s">
        <v>43</v>
      </c>
      <c r="H45" s="152" t="s">
        <v>13</v>
      </c>
    </row>
    <row r="46" spans="1:8">
      <c r="A46" s="147" t="s">
        <v>144</v>
      </c>
      <c r="B46" s="147" t="s">
        <v>3</v>
      </c>
      <c r="C46" s="147" t="s">
        <v>59</v>
      </c>
      <c r="D46" s="147" t="s">
        <v>145</v>
      </c>
      <c r="E46" s="147" t="s">
        <v>146</v>
      </c>
      <c r="F46" s="147" t="s">
        <v>44</v>
      </c>
      <c r="G46" s="147" t="s">
        <v>43</v>
      </c>
      <c r="H46" s="152" t="s">
        <v>13</v>
      </c>
    </row>
    <row r="47" spans="1:8">
      <c r="A47" s="149" t="s">
        <v>147</v>
      </c>
      <c r="B47" s="147" t="s">
        <v>3</v>
      </c>
      <c r="C47" s="147" t="s">
        <v>148</v>
      </c>
      <c r="D47" s="147" t="s">
        <v>149</v>
      </c>
      <c r="E47" s="147" t="s">
        <v>150</v>
      </c>
      <c r="F47" s="147" t="s">
        <v>44</v>
      </c>
      <c r="G47" s="147" t="s">
        <v>44</v>
      </c>
      <c r="H47" s="152" t="s">
        <v>13</v>
      </c>
    </row>
    <row r="48" spans="1:8">
      <c r="A48" s="147" t="s">
        <v>151</v>
      </c>
      <c r="B48" s="147" t="s">
        <v>3</v>
      </c>
      <c r="C48" s="147" t="s">
        <v>152</v>
      </c>
      <c r="D48" s="147" t="s">
        <v>153</v>
      </c>
      <c r="E48" s="147" t="s">
        <v>154</v>
      </c>
      <c r="F48" s="147" t="s">
        <v>73</v>
      </c>
      <c r="G48" s="147" t="s">
        <v>49</v>
      </c>
      <c r="H48" s="152" t="s">
        <v>13</v>
      </c>
    </row>
    <row r="49" spans="1:8">
      <c r="A49" s="147" t="s">
        <v>155</v>
      </c>
      <c r="B49" s="147" t="s">
        <v>3</v>
      </c>
      <c r="C49" s="147" t="s">
        <v>156</v>
      </c>
      <c r="D49" s="147" t="s">
        <v>157</v>
      </c>
      <c r="E49" s="147" t="s">
        <v>158</v>
      </c>
      <c r="F49" s="147" t="s">
        <v>49</v>
      </c>
      <c r="G49" s="147" t="s">
        <v>49</v>
      </c>
      <c r="H49" s="152" t="s">
        <v>13</v>
      </c>
    </row>
    <row r="50" spans="1:8">
      <c r="A50" s="147" t="s">
        <v>159</v>
      </c>
      <c r="B50" s="147" t="s">
        <v>3</v>
      </c>
      <c r="C50" s="147" t="s">
        <v>96</v>
      </c>
      <c r="D50" s="147" t="s">
        <v>160</v>
      </c>
      <c r="E50" s="147" t="s">
        <v>161</v>
      </c>
      <c r="F50" s="147" t="s">
        <v>43</v>
      </c>
      <c r="G50" s="147" t="s">
        <v>49</v>
      </c>
      <c r="H50" s="152" t="s">
        <v>13</v>
      </c>
    </row>
    <row r="51" spans="1:8">
      <c r="A51" s="147" t="s">
        <v>162</v>
      </c>
      <c r="B51" s="147" t="s">
        <v>3</v>
      </c>
      <c r="C51" s="147" t="s">
        <v>148</v>
      </c>
      <c r="D51" s="147" t="s">
        <v>163</v>
      </c>
      <c r="E51" s="147" t="s">
        <v>164</v>
      </c>
      <c r="F51" s="147" t="s">
        <v>49</v>
      </c>
      <c r="G51" s="147" t="s">
        <v>44</v>
      </c>
      <c r="H51" s="152" t="s">
        <v>13</v>
      </c>
    </row>
    <row r="52" spans="1:8">
      <c r="A52" s="147" t="s">
        <v>165</v>
      </c>
      <c r="B52" s="147" t="s">
        <v>3</v>
      </c>
      <c r="C52" s="147" t="s">
        <v>96</v>
      </c>
      <c r="D52" s="147" t="s">
        <v>166</v>
      </c>
      <c r="E52" s="147" t="s">
        <v>167</v>
      </c>
      <c r="F52" s="147" t="s">
        <v>66</v>
      </c>
      <c r="G52" s="147" t="s">
        <v>43</v>
      </c>
      <c r="H52" s="152" t="s">
        <v>13</v>
      </c>
    </row>
    <row r="53" spans="1:8">
      <c r="A53" s="147" t="s">
        <v>168</v>
      </c>
      <c r="B53" s="147" t="s">
        <v>3</v>
      </c>
      <c r="C53" s="147" t="s">
        <v>92</v>
      </c>
      <c r="D53" s="147" t="s">
        <v>169</v>
      </c>
      <c r="E53" s="147" t="s">
        <v>170</v>
      </c>
      <c r="F53" s="147" t="s">
        <v>44</v>
      </c>
      <c r="G53" s="147" t="s">
        <v>49</v>
      </c>
      <c r="H53" s="152" t="s">
        <v>13</v>
      </c>
    </row>
    <row r="54" spans="1:8">
      <c r="A54" s="147" t="s">
        <v>171</v>
      </c>
      <c r="B54" s="147" t="s">
        <v>3</v>
      </c>
      <c r="C54" s="147" t="s">
        <v>156</v>
      </c>
      <c r="D54" s="147" t="s">
        <v>172</v>
      </c>
      <c r="E54" s="147" t="s">
        <v>173</v>
      </c>
      <c r="F54" s="147" t="s">
        <v>43</v>
      </c>
      <c r="G54" s="147" t="s">
        <v>44</v>
      </c>
      <c r="H54" s="152" t="s">
        <v>13</v>
      </c>
    </row>
    <row r="55" spans="1:8">
      <c r="A55" s="147" t="s">
        <v>174</v>
      </c>
      <c r="B55" s="147" t="s">
        <v>3</v>
      </c>
      <c r="C55" s="147" t="s">
        <v>152</v>
      </c>
      <c r="D55" s="147" t="s">
        <v>175</v>
      </c>
      <c r="E55" s="147" t="s">
        <v>176</v>
      </c>
      <c r="F55" s="147" t="s">
        <v>44</v>
      </c>
      <c r="G55" s="147" t="s">
        <v>49</v>
      </c>
      <c r="H55" s="152" t="s">
        <v>13</v>
      </c>
    </row>
    <row r="56" spans="1:8">
      <c r="A56" s="112"/>
      <c r="B56" s="112"/>
      <c r="C56" s="112"/>
      <c r="D56" s="112"/>
      <c r="E56" s="112"/>
      <c r="F56" s="112"/>
      <c r="G56" s="112"/>
      <c r="H56" s="112"/>
    </row>
    <row r="57" spans="1:8" ht="17.399999999999999">
      <c r="A57" s="230" t="s">
        <v>14</v>
      </c>
      <c r="B57" s="230"/>
      <c r="C57" s="230"/>
      <c r="D57" s="230"/>
      <c r="E57" s="230"/>
      <c r="F57" s="230"/>
      <c r="G57" s="230"/>
      <c r="H57" s="230"/>
    </row>
    <row r="58" spans="1:8">
      <c r="A58" s="144" t="s">
        <v>177</v>
      </c>
      <c r="B58" s="144"/>
      <c r="C58" s="144" t="s">
        <v>178</v>
      </c>
      <c r="D58" s="144"/>
      <c r="E58" s="228" t="s">
        <v>179</v>
      </c>
      <c r="F58" s="228"/>
      <c r="G58" s="144" t="s">
        <v>180</v>
      </c>
      <c r="H58" s="144"/>
    </row>
    <row r="59" spans="1:8" ht="15.6">
      <c r="A59" s="226" t="s">
        <v>30</v>
      </c>
      <c r="B59" s="226"/>
      <c r="C59" s="226"/>
      <c r="D59" s="226"/>
      <c r="E59" s="226"/>
      <c r="F59" s="226"/>
      <c r="G59" s="226"/>
      <c r="H59" s="226"/>
    </row>
    <row r="60" spans="1:8">
      <c r="A60" s="146" t="s">
        <v>31</v>
      </c>
      <c r="B60" s="146" t="s">
        <v>32</v>
      </c>
      <c r="C60" s="146" t="s">
        <v>33</v>
      </c>
      <c r="D60" s="146" t="s">
        <v>34</v>
      </c>
      <c r="E60" s="146" t="s">
        <v>35</v>
      </c>
      <c r="F60" s="146" t="s">
        <v>36</v>
      </c>
      <c r="G60" s="146" t="s">
        <v>37</v>
      </c>
      <c r="H60" s="146" t="s">
        <v>38</v>
      </c>
    </row>
    <row r="61" spans="1:8">
      <c r="A61" s="147" t="s">
        <v>181</v>
      </c>
      <c r="B61" s="147" t="s">
        <v>3</v>
      </c>
      <c r="C61" s="147" t="s">
        <v>182</v>
      </c>
      <c r="D61" s="147" t="s">
        <v>183</v>
      </c>
      <c r="E61" s="147" t="s">
        <v>184</v>
      </c>
      <c r="F61" s="147" t="s">
        <v>44</v>
      </c>
      <c r="G61" s="147" t="s">
        <v>66</v>
      </c>
      <c r="H61" s="153" t="s">
        <v>14</v>
      </c>
    </row>
    <row r="62" spans="1:8">
      <c r="A62" s="147" t="s">
        <v>185</v>
      </c>
      <c r="B62" s="147" t="s">
        <v>3</v>
      </c>
      <c r="C62" s="147" t="s">
        <v>186</v>
      </c>
      <c r="D62" s="147" t="s">
        <v>187</v>
      </c>
      <c r="E62" s="147" t="s">
        <v>188</v>
      </c>
      <c r="F62" s="147" t="s">
        <v>44</v>
      </c>
      <c r="G62" s="147" t="s">
        <v>49</v>
      </c>
      <c r="H62" s="153" t="s">
        <v>14</v>
      </c>
    </row>
    <row r="63" spans="1:8">
      <c r="A63" s="147" t="s">
        <v>189</v>
      </c>
      <c r="B63" s="147" t="s">
        <v>3</v>
      </c>
      <c r="C63" s="147" t="s">
        <v>190</v>
      </c>
      <c r="D63" s="147" t="s">
        <v>191</v>
      </c>
      <c r="E63" s="147" t="s">
        <v>192</v>
      </c>
      <c r="F63" s="147" t="s">
        <v>44</v>
      </c>
      <c r="G63" s="147" t="s">
        <v>44</v>
      </c>
      <c r="H63" s="153" t="s">
        <v>14</v>
      </c>
    </row>
    <row r="64" spans="1:8">
      <c r="A64" s="147" t="s">
        <v>193</v>
      </c>
      <c r="B64" s="147" t="s">
        <v>3</v>
      </c>
      <c r="C64" s="147" t="s">
        <v>186</v>
      </c>
      <c r="D64" s="147" t="s">
        <v>194</v>
      </c>
      <c r="E64" s="147" t="s">
        <v>195</v>
      </c>
      <c r="F64" s="147" t="s">
        <v>43</v>
      </c>
      <c r="G64" s="147" t="s">
        <v>44</v>
      </c>
      <c r="H64" s="153" t="s">
        <v>14</v>
      </c>
    </row>
    <row r="65" spans="1:8">
      <c r="A65" s="147" t="s">
        <v>196</v>
      </c>
      <c r="B65" s="147" t="s">
        <v>3</v>
      </c>
      <c r="C65" s="147" t="s">
        <v>197</v>
      </c>
      <c r="D65" s="147" t="s">
        <v>198</v>
      </c>
      <c r="E65" s="147" t="s">
        <v>199</v>
      </c>
      <c r="F65" s="147" t="s">
        <v>44</v>
      </c>
      <c r="G65" s="147" t="s">
        <v>49</v>
      </c>
      <c r="H65" s="153" t="s">
        <v>14</v>
      </c>
    </row>
    <row r="66" spans="1:8">
      <c r="A66" s="147" t="s">
        <v>200</v>
      </c>
      <c r="B66" s="147" t="s">
        <v>3</v>
      </c>
      <c r="C66" s="147" t="s">
        <v>152</v>
      </c>
      <c r="D66" s="147" t="s">
        <v>201</v>
      </c>
      <c r="E66" s="147" t="s">
        <v>202</v>
      </c>
      <c r="F66" s="147" t="s">
        <v>66</v>
      </c>
      <c r="G66" s="147" t="s">
        <v>73</v>
      </c>
      <c r="H66" s="153" t="s">
        <v>14</v>
      </c>
    </row>
    <row r="67" spans="1:8">
      <c r="A67" s="147" t="s">
        <v>203</v>
      </c>
      <c r="B67" s="147" t="s">
        <v>3</v>
      </c>
      <c r="C67" s="147" t="s">
        <v>152</v>
      </c>
      <c r="D67" s="147" t="s">
        <v>204</v>
      </c>
      <c r="E67" s="147" t="s">
        <v>205</v>
      </c>
      <c r="F67" s="147" t="s">
        <v>44</v>
      </c>
      <c r="G67" s="147" t="s">
        <v>44</v>
      </c>
      <c r="H67" s="153" t="s">
        <v>14</v>
      </c>
    </row>
    <row r="68" spans="1:8">
      <c r="A68" s="147" t="s">
        <v>206</v>
      </c>
      <c r="B68" s="147" t="s">
        <v>3</v>
      </c>
      <c r="C68" s="147" t="s">
        <v>96</v>
      </c>
      <c r="D68" s="147" t="s">
        <v>207</v>
      </c>
      <c r="E68" s="147" t="s">
        <v>208</v>
      </c>
      <c r="F68" s="147" t="s">
        <v>43</v>
      </c>
      <c r="G68" s="147" t="s">
        <v>44</v>
      </c>
      <c r="H68" s="153" t="s">
        <v>14</v>
      </c>
    </row>
    <row r="69" spans="1:8">
      <c r="A69" s="149" t="s">
        <v>209</v>
      </c>
      <c r="B69" s="147" t="s">
        <v>3</v>
      </c>
      <c r="C69" s="147" t="s">
        <v>182</v>
      </c>
      <c r="D69" s="147" t="s">
        <v>210</v>
      </c>
      <c r="E69" s="147" t="s">
        <v>211</v>
      </c>
      <c r="F69" s="147" t="s">
        <v>73</v>
      </c>
      <c r="G69" s="147" t="s">
        <v>49</v>
      </c>
      <c r="H69" s="153" t="s">
        <v>14</v>
      </c>
    </row>
    <row r="70" spans="1:8">
      <c r="A70" s="147" t="s">
        <v>212</v>
      </c>
      <c r="B70" s="147" t="s">
        <v>3</v>
      </c>
      <c r="C70" s="147" t="s">
        <v>197</v>
      </c>
      <c r="D70" s="147" t="s">
        <v>213</v>
      </c>
      <c r="E70" s="147" t="s">
        <v>214</v>
      </c>
      <c r="F70" s="147" t="s">
        <v>44</v>
      </c>
      <c r="G70" s="147" t="s">
        <v>43</v>
      </c>
      <c r="H70" s="153" t="s">
        <v>14</v>
      </c>
    </row>
    <row r="71" spans="1:8">
      <c r="A71" s="147" t="s">
        <v>215</v>
      </c>
      <c r="B71" s="147" t="s">
        <v>3</v>
      </c>
      <c r="C71" s="147" t="s">
        <v>96</v>
      </c>
      <c r="D71" s="147" t="s">
        <v>216</v>
      </c>
      <c r="E71" s="147" t="s">
        <v>217</v>
      </c>
      <c r="F71" s="147" t="s">
        <v>44</v>
      </c>
      <c r="G71" s="147" t="s">
        <v>44</v>
      </c>
      <c r="H71" s="153" t="s">
        <v>14</v>
      </c>
    </row>
    <row r="72" spans="1:8">
      <c r="A72" s="147" t="s">
        <v>218</v>
      </c>
      <c r="B72" s="147" t="s">
        <v>3</v>
      </c>
      <c r="C72" s="147" t="s">
        <v>92</v>
      </c>
      <c r="D72" s="147" t="s">
        <v>219</v>
      </c>
      <c r="E72" s="147" t="s">
        <v>220</v>
      </c>
      <c r="F72" s="147" t="s">
        <v>44</v>
      </c>
      <c r="G72" s="147" t="s">
        <v>73</v>
      </c>
      <c r="H72" s="153" t="s">
        <v>14</v>
      </c>
    </row>
    <row r="73" spans="1:8">
      <c r="A73" s="143"/>
      <c r="B73" s="143"/>
      <c r="C73" s="143"/>
      <c r="D73" s="143"/>
      <c r="E73" s="143"/>
      <c r="F73" s="143"/>
      <c r="G73" s="143"/>
      <c r="H73" s="143"/>
    </row>
    <row r="74" spans="1:8">
      <c r="A74" s="143"/>
      <c r="B74" s="143"/>
      <c r="C74" s="143"/>
      <c r="D74" s="143"/>
      <c r="E74" s="143"/>
      <c r="F74" s="143"/>
      <c r="G74" s="143"/>
      <c r="H74" s="143"/>
    </row>
    <row r="75" spans="1:8" ht="17.399999999999999">
      <c r="A75" s="231" t="s">
        <v>15</v>
      </c>
      <c r="B75" s="231"/>
      <c r="C75" s="231"/>
      <c r="D75" s="231"/>
      <c r="E75" s="231"/>
      <c r="F75" s="231"/>
      <c r="G75" s="231"/>
      <c r="H75" s="231"/>
    </row>
    <row r="76" spans="1:8">
      <c r="A76" s="144" t="s">
        <v>221</v>
      </c>
      <c r="B76" s="144"/>
      <c r="C76" s="144" t="s">
        <v>222</v>
      </c>
      <c r="D76" s="144"/>
      <c r="E76" s="228" t="s">
        <v>223</v>
      </c>
      <c r="F76" s="228"/>
      <c r="G76" s="144" t="s">
        <v>224</v>
      </c>
      <c r="H76" s="144"/>
    </row>
    <row r="77" spans="1:8" ht="15.6">
      <c r="A77" s="226" t="s">
        <v>30</v>
      </c>
      <c r="B77" s="226"/>
      <c r="C77" s="226"/>
      <c r="D77" s="226"/>
      <c r="E77" s="226"/>
      <c r="F77" s="226"/>
      <c r="G77" s="226"/>
      <c r="H77" s="226"/>
    </row>
    <row r="78" spans="1:8">
      <c r="A78" s="146" t="s">
        <v>31</v>
      </c>
      <c r="B78" s="146" t="s">
        <v>32</v>
      </c>
      <c r="C78" s="146" t="s">
        <v>33</v>
      </c>
      <c r="D78" s="146" t="s">
        <v>34</v>
      </c>
      <c r="E78" s="146" t="s">
        <v>35</v>
      </c>
      <c r="F78" s="146" t="s">
        <v>36</v>
      </c>
      <c r="G78" s="146" t="s">
        <v>37</v>
      </c>
      <c r="H78" s="146" t="s">
        <v>38</v>
      </c>
    </row>
    <row r="79" spans="1:8">
      <c r="A79" s="147" t="s">
        <v>225</v>
      </c>
      <c r="B79" s="147" t="s">
        <v>3</v>
      </c>
      <c r="C79" s="147" t="s">
        <v>127</v>
      </c>
      <c r="D79" s="147" t="s">
        <v>226</v>
      </c>
      <c r="E79" s="147" t="s">
        <v>227</v>
      </c>
      <c r="F79" s="147" t="s">
        <v>43</v>
      </c>
      <c r="G79" s="147" t="s">
        <v>49</v>
      </c>
      <c r="H79" s="154" t="s">
        <v>15</v>
      </c>
    </row>
    <row r="80" spans="1:8">
      <c r="A80" s="147" t="s">
        <v>228</v>
      </c>
      <c r="B80" s="147" t="s">
        <v>3</v>
      </c>
      <c r="C80" s="147" t="s">
        <v>127</v>
      </c>
      <c r="D80" s="147" t="s">
        <v>229</v>
      </c>
      <c r="E80" s="147" t="s">
        <v>230</v>
      </c>
      <c r="F80" s="147" t="s">
        <v>66</v>
      </c>
      <c r="G80" s="147" t="s">
        <v>73</v>
      </c>
      <c r="H80" s="154" t="s">
        <v>15</v>
      </c>
    </row>
    <row r="81" spans="1:8">
      <c r="A81" s="147" t="s">
        <v>231</v>
      </c>
      <c r="B81" s="147" t="s">
        <v>3</v>
      </c>
      <c r="C81" s="147" t="s">
        <v>59</v>
      </c>
      <c r="D81" s="147" t="s">
        <v>232</v>
      </c>
      <c r="E81" s="147" t="s">
        <v>233</v>
      </c>
      <c r="F81" s="147" t="s">
        <v>44</v>
      </c>
      <c r="G81" s="147" t="s">
        <v>43</v>
      </c>
      <c r="H81" s="154" t="s">
        <v>15</v>
      </c>
    </row>
    <row r="82" spans="1:8">
      <c r="A82" s="147" t="s">
        <v>234</v>
      </c>
      <c r="B82" s="147" t="s">
        <v>3</v>
      </c>
      <c r="C82" s="147" t="s">
        <v>84</v>
      </c>
      <c r="D82" s="147" t="s">
        <v>235</v>
      </c>
      <c r="E82" s="147" t="s">
        <v>236</v>
      </c>
      <c r="F82" s="147" t="s">
        <v>49</v>
      </c>
      <c r="G82" s="147" t="s">
        <v>44</v>
      </c>
      <c r="H82" s="154" t="s">
        <v>15</v>
      </c>
    </row>
    <row r="83" spans="1:8">
      <c r="A83" s="147" t="s">
        <v>237</v>
      </c>
      <c r="B83" s="147" t="s">
        <v>3</v>
      </c>
      <c r="C83" s="147" t="s">
        <v>238</v>
      </c>
      <c r="D83" s="147" t="s">
        <v>239</v>
      </c>
      <c r="E83" s="147" t="s">
        <v>240</v>
      </c>
      <c r="F83" s="147" t="s">
        <v>73</v>
      </c>
      <c r="G83" s="147" t="s">
        <v>43</v>
      </c>
      <c r="H83" s="154" t="s">
        <v>15</v>
      </c>
    </row>
    <row r="84" spans="1:8">
      <c r="A84" s="147" t="s">
        <v>241</v>
      </c>
      <c r="B84" s="147" t="s">
        <v>3</v>
      </c>
      <c r="C84" s="147" t="s">
        <v>84</v>
      </c>
      <c r="D84" s="147" t="s">
        <v>242</v>
      </c>
      <c r="E84" s="147" t="s">
        <v>243</v>
      </c>
      <c r="F84" s="147" t="s">
        <v>44</v>
      </c>
      <c r="G84" s="147" t="s">
        <v>43</v>
      </c>
      <c r="H84" s="154" t="s">
        <v>15</v>
      </c>
    </row>
    <row r="85" spans="1:8">
      <c r="A85" s="149" t="s">
        <v>244</v>
      </c>
      <c r="B85" s="147" t="s">
        <v>3</v>
      </c>
      <c r="C85" s="147" t="s">
        <v>245</v>
      </c>
      <c r="D85" s="147" t="s">
        <v>246</v>
      </c>
      <c r="E85" s="147" t="s">
        <v>247</v>
      </c>
      <c r="F85" s="147" t="s">
        <v>44</v>
      </c>
      <c r="G85" s="147" t="s">
        <v>43</v>
      </c>
      <c r="H85" s="154" t="s">
        <v>15</v>
      </c>
    </row>
    <row r="86" spans="1:8">
      <c r="A86" s="147" t="s">
        <v>248</v>
      </c>
      <c r="B86" s="147" t="s">
        <v>3</v>
      </c>
      <c r="C86" s="147" t="s">
        <v>249</v>
      </c>
      <c r="D86" s="147" t="s">
        <v>250</v>
      </c>
      <c r="E86" s="147" t="s">
        <v>251</v>
      </c>
      <c r="F86" s="147" t="s">
        <v>44</v>
      </c>
      <c r="G86" s="147" t="s">
        <v>66</v>
      </c>
      <c r="H86" s="154" t="s">
        <v>15</v>
      </c>
    </row>
    <row r="87" spans="1:8">
      <c r="A87" s="147" t="s">
        <v>252</v>
      </c>
      <c r="B87" s="147" t="s">
        <v>3</v>
      </c>
      <c r="C87" s="147" t="s">
        <v>63</v>
      </c>
      <c r="D87" s="147" t="s">
        <v>253</v>
      </c>
      <c r="E87" s="147" t="s">
        <v>254</v>
      </c>
      <c r="F87" s="147" t="s">
        <v>44</v>
      </c>
      <c r="G87" s="147" t="s">
        <v>49</v>
      </c>
      <c r="H87" s="154" t="s">
        <v>15</v>
      </c>
    </row>
    <row r="88" spans="1:8">
      <c r="A88" s="147" t="s">
        <v>255</v>
      </c>
      <c r="B88" s="147" t="s">
        <v>3</v>
      </c>
      <c r="C88" s="147" t="s">
        <v>190</v>
      </c>
      <c r="D88" s="147" t="s">
        <v>256</v>
      </c>
      <c r="E88" s="147" t="s">
        <v>257</v>
      </c>
      <c r="F88" s="147" t="s">
        <v>49</v>
      </c>
      <c r="G88" s="147" t="s">
        <v>44</v>
      </c>
      <c r="H88" s="154" t="s">
        <v>15</v>
      </c>
    </row>
    <row r="89" spans="1:8">
      <c r="A89" s="147" t="s">
        <v>258</v>
      </c>
      <c r="B89" s="147" t="s">
        <v>3</v>
      </c>
      <c r="C89" s="147" t="s">
        <v>63</v>
      </c>
      <c r="D89" s="147" t="s">
        <v>259</v>
      </c>
      <c r="E89" s="147" t="s">
        <v>260</v>
      </c>
      <c r="F89" s="147" t="s">
        <v>44</v>
      </c>
      <c r="G89" s="147" t="s">
        <v>73</v>
      </c>
      <c r="H89" s="154" t="s">
        <v>15</v>
      </c>
    </row>
    <row r="90" spans="1:8">
      <c r="A90" s="147" t="s">
        <v>261</v>
      </c>
      <c r="B90" s="147" t="s">
        <v>3</v>
      </c>
      <c r="C90" s="147" t="s">
        <v>46</v>
      </c>
      <c r="D90" s="147" t="s">
        <v>262</v>
      </c>
      <c r="E90" s="147" t="s">
        <v>263</v>
      </c>
      <c r="F90" s="147" t="s">
        <v>44</v>
      </c>
      <c r="G90" s="147" t="s">
        <v>44</v>
      </c>
      <c r="H90" s="154" t="s">
        <v>15</v>
      </c>
    </row>
    <row r="91" spans="1:8">
      <c r="A91" s="143"/>
      <c r="B91" s="143"/>
      <c r="C91" s="143"/>
      <c r="D91" s="143"/>
      <c r="E91" s="143"/>
      <c r="F91" s="143"/>
      <c r="G91" s="143"/>
      <c r="H91" s="143"/>
    </row>
    <row r="92" spans="1:8">
      <c r="A92" s="143"/>
      <c r="B92" s="143"/>
      <c r="C92" s="143"/>
      <c r="D92" s="143"/>
      <c r="E92" s="143"/>
      <c r="F92" s="143"/>
      <c r="G92" s="143"/>
      <c r="H92" s="143"/>
    </row>
    <row r="93" spans="1:8" ht="17.399999999999999">
      <c r="A93" s="233" t="s">
        <v>16</v>
      </c>
      <c r="B93" s="233"/>
      <c r="C93" s="233"/>
      <c r="D93" s="233"/>
      <c r="E93" s="233"/>
      <c r="F93" s="233"/>
      <c r="G93" s="233"/>
      <c r="H93" s="233"/>
    </row>
    <row r="94" spans="1:8">
      <c r="A94" s="144" t="s">
        <v>264</v>
      </c>
      <c r="B94" s="144"/>
      <c r="C94" s="144" t="s">
        <v>134</v>
      </c>
      <c r="D94" s="144"/>
      <c r="E94" s="228" t="s">
        <v>265</v>
      </c>
      <c r="F94" s="228"/>
      <c r="G94" s="144" t="s">
        <v>266</v>
      </c>
      <c r="H94" s="144"/>
    </row>
    <row r="95" spans="1:8" ht="15.6">
      <c r="A95" s="226" t="s">
        <v>30</v>
      </c>
      <c r="B95" s="226"/>
      <c r="C95" s="226"/>
      <c r="D95" s="226"/>
      <c r="E95" s="226"/>
      <c r="F95" s="226"/>
      <c r="G95" s="226"/>
      <c r="H95" s="226"/>
    </row>
    <row r="96" spans="1:8">
      <c r="A96" s="146" t="s">
        <v>31</v>
      </c>
      <c r="B96" s="146" t="s">
        <v>32</v>
      </c>
      <c r="C96" s="146" t="s">
        <v>33</v>
      </c>
      <c r="D96" s="146" t="s">
        <v>34</v>
      </c>
      <c r="E96" s="146" t="s">
        <v>35</v>
      </c>
      <c r="F96" s="146" t="s">
        <v>36</v>
      </c>
      <c r="G96" s="146" t="s">
        <v>37</v>
      </c>
      <c r="H96" s="146" t="s">
        <v>38</v>
      </c>
    </row>
    <row r="97" spans="1:8">
      <c r="A97" s="147" t="s">
        <v>267</v>
      </c>
      <c r="B97" s="147" t="s">
        <v>3</v>
      </c>
      <c r="C97" s="147" t="s">
        <v>268</v>
      </c>
      <c r="D97" s="147" t="s">
        <v>269</v>
      </c>
      <c r="E97" s="147" t="s">
        <v>270</v>
      </c>
      <c r="F97" s="147" t="s">
        <v>49</v>
      </c>
      <c r="G97" s="147" t="s">
        <v>43</v>
      </c>
      <c r="H97" s="155" t="s">
        <v>16</v>
      </c>
    </row>
    <row r="98" spans="1:8">
      <c r="A98" s="147" t="s">
        <v>271</v>
      </c>
      <c r="B98" s="147" t="s">
        <v>3</v>
      </c>
      <c r="C98" s="147" t="s">
        <v>272</v>
      </c>
      <c r="D98" s="147" t="s">
        <v>273</v>
      </c>
      <c r="E98" s="147" t="s">
        <v>274</v>
      </c>
      <c r="F98" s="147" t="s">
        <v>43</v>
      </c>
      <c r="G98" s="147" t="s">
        <v>44</v>
      </c>
      <c r="H98" s="155" t="s">
        <v>16</v>
      </c>
    </row>
    <row r="99" spans="1:8">
      <c r="A99" s="147" t="s">
        <v>275</v>
      </c>
      <c r="B99" s="147" t="s">
        <v>3</v>
      </c>
      <c r="C99" s="147" t="s">
        <v>92</v>
      </c>
      <c r="D99" s="147" t="s">
        <v>276</v>
      </c>
      <c r="E99" s="147" t="s">
        <v>277</v>
      </c>
      <c r="F99" s="147" t="s">
        <v>49</v>
      </c>
      <c r="G99" s="147" t="s">
        <v>44</v>
      </c>
      <c r="H99" s="155" t="s">
        <v>16</v>
      </c>
    </row>
    <row r="100" spans="1:8">
      <c r="A100" s="147" t="s">
        <v>278</v>
      </c>
      <c r="B100" s="147" t="s">
        <v>3</v>
      </c>
      <c r="C100" s="147" t="s">
        <v>279</v>
      </c>
      <c r="D100" s="147" t="s">
        <v>280</v>
      </c>
      <c r="E100" s="147" t="s">
        <v>281</v>
      </c>
      <c r="F100" s="147" t="s">
        <v>44</v>
      </c>
      <c r="G100" s="147" t="s">
        <v>43</v>
      </c>
      <c r="H100" s="155" t="s">
        <v>16</v>
      </c>
    </row>
    <row r="101" spans="1:8">
      <c r="A101" s="147" t="s">
        <v>282</v>
      </c>
      <c r="B101" s="147" t="s">
        <v>3</v>
      </c>
      <c r="C101" s="147" t="s">
        <v>283</v>
      </c>
      <c r="D101" s="147" t="s">
        <v>284</v>
      </c>
      <c r="E101" s="147" t="s">
        <v>285</v>
      </c>
      <c r="F101" s="147" t="s">
        <v>49</v>
      </c>
      <c r="G101" s="147" t="s">
        <v>44</v>
      </c>
      <c r="H101" s="155" t="s">
        <v>16</v>
      </c>
    </row>
    <row r="102" spans="1:8">
      <c r="A102" s="147" t="s">
        <v>286</v>
      </c>
      <c r="B102" s="147" t="s">
        <v>3</v>
      </c>
      <c r="C102" s="147" t="s">
        <v>186</v>
      </c>
      <c r="D102" s="147" t="s">
        <v>287</v>
      </c>
      <c r="E102" s="147" t="s">
        <v>288</v>
      </c>
      <c r="F102" s="147" t="s">
        <v>44</v>
      </c>
      <c r="G102" s="147" t="s">
        <v>43</v>
      </c>
      <c r="H102" s="155" t="s">
        <v>16</v>
      </c>
    </row>
    <row r="103" spans="1:8">
      <c r="A103" s="147" t="s">
        <v>289</v>
      </c>
      <c r="B103" s="147" t="s">
        <v>3</v>
      </c>
      <c r="C103" s="147" t="s">
        <v>279</v>
      </c>
      <c r="D103" s="147" t="s">
        <v>290</v>
      </c>
      <c r="E103" s="147" t="s">
        <v>291</v>
      </c>
      <c r="F103" s="147" t="s">
        <v>44</v>
      </c>
      <c r="G103" s="147" t="s">
        <v>49</v>
      </c>
      <c r="H103" s="155" t="s">
        <v>16</v>
      </c>
    </row>
    <row r="104" spans="1:8">
      <c r="A104" s="147" t="s">
        <v>292</v>
      </c>
      <c r="B104" s="147" t="s">
        <v>3</v>
      </c>
      <c r="C104" s="147" t="s">
        <v>114</v>
      </c>
      <c r="D104" s="147" t="s">
        <v>293</v>
      </c>
      <c r="E104" s="147" t="s">
        <v>294</v>
      </c>
      <c r="F104" s="147" t="s">
        <v>73</v>
      </c>
      <c r="G104" s="147" t="s">
        <v>73</v>
      </c>
      <c r="H104" s="155" t="s">
        <v>16</v>
      </c>
    </row>
    <row r="105" spans="1:8">
      <c r="A105" s="147" t="s">
        <v>295</v>
      </c>
      <c r="B105" s="147" t="s">
        <v>3</v>
      </c>
      <c r="C105" s="147" t="s">
        <v>92</v>
      </c>
      <c r="D105" s="147" t="s">
        <v>296</v>
      </c>
      <c r="E105" s="147" t="s">
        <v>297</v>
      </c>
      <c r="F105" s="147" t="s">
        <v>44</v>
      </c>
      <c r="G105" s="147" t="s">
        <v>66</v>
      </c>
      <c r="H105" s="155" t="s">
        <v>16</v>
      </c>
    </row>
    <row r="106" spans="1:8">
      <c r="A106" s="147" t="s">
        <v>298</v>
      </c>
      <c r="B106" s="147" t="s">
        <v>3</v>
      </c>
      <c r="C106" s="147" t="s">
        <v>92</v>
      </c>
      <c r="D106" s="147" t="s">
        <v>299</v>
      </c>
      <c r="E106" s="147" t="s">
        <v>300</v>
      </c>
      <c r="F106" s="147" t="s">
        <v>73</v>
      </c>
      <c r="G106" s="147" t="s">
        <v>44</v>
      </c>
      <c r="H106" s="155" t="s">
        <v>16</v>
      </c>
    </row>
    <row r="107" spans="1:8">
      <c r="A107" s="149" t="s">
        <v>301</v>
      </c>
      <c r="B107" s="147" t="s">
        <v>3</v>
      </c>
      <c r="C107" s="147" t="s">
        <v>148</v>
      </c>
      <c r="D107" s="147" t="s">
        <v>302</v>
      </c>
      <c r="E107" s="147" t="s">
        <v>303</v>
      </c>
      <c r="F107" s="147" t="s">
        <v>43</v>
      </c>
      <c r="G107" s="147" t="s">
        <v>44</v>
      </c>
      <c r="H107" s="155" t="s">
        <v>16</v>
      </c>
    </row>
    <row r="108" spans="1:8">
      <c r="A108" s="147" t="s">
        <v>304</v>
      </c>
      <c r="B108" s="147" t="s">
        <v>3</v>
      </c>
      <c r="C108" s="147" t="s">
        <v>305</v>
      </c>
      <c r="D108" s="147" t="s">
        <v>306</v>
      </c>
      <c r="E108" s="147" t="s">
        <v>307</v>
      </c>
      <c r="F108" s="147" t="s">
        <v>44</v>
      </c>
      <c r="G108" s="147" t="s">
        <v>73</v>
      </c>
      <c r="H108" s="155" t="s">
        <v>16</v>
      </c>
    </row>
    <row r="109" spans="1:8">
      <c r="A109" s="143"/>
      <c r="B109" s="143"/>
      <c r="C109" s="143"/>
      <c r="D109" s="143"/>
      <c r="E109" s="143"/>
      <c r="F109" s="143"/>
      <c r="G109" s="143"/>
      <c r="H109" s="143"/>
    </row>
    <row r="110" spans="1:8">
      <c r="A110" s="143"/>
      <c r="B110" s="143"/>
      <c r="C110" s="143"/>
      <c r="D110" s="143"/>
      <c r="E110" s="143"/>
      <c r="F110" s="143"/>
      <c r="G110" s="143"/>
      <c r="H110" s="143"/>
    </row>
    <row r="111" spans="1:8">
      <c r="A111" s="143"/>
      <c r="B111" s="143"/>
      <c r="C111" s="143"/>
      <c r="D111" s="143"/>
      <c r="E111" s="143"/>
      <c r="F111" s="143"/>
      <c r="G111" s="143"/>
      <c r="H111" s="143"/>
    </row>
    <row r="112" spans="1:8" ht="17.399999999999999">
      <c r="A112" s="234" t="s">
        <v>17</v>
      </c>
      <c r="B112" s="234"/>
      <c r="C112" s="234"/>
      <c r="D112" s="234"/>
      <c r="E112" s="234"/>
      <c r="F112" s="234"/>
      <c r="G112" s="234"/>
      <c r="H112" s="234"/>
    </row>
    <row r="113" spans="1:8" ht="13.8" customHeight="1">
      <c r="A113" s="156" t="s">
        <v>308</v>
      </c>
      <c r="B113" s="156"/>
      <c r="C113" s="156" t="s">
        <v>309</v>
      </c>
      <c r="D113" s="156"/>
      <c r="E113" s="232" t="s">
        <v>310</v>
      </c>
      <c r="F113" s="232"/>
      <c r="G113" s="156" t="s">
        <v>311</v>
      </c>
      <c r="H113" s="156"/>
    </row>
    <row r="114" spans="1:8" ht="15.6">
      <c r="A114" s="226" t="s">
        <v>30</v>
      </c>
      <c r="B114" s="226"/>
      <c r="C114" s="226"/>
      <c r="D114" s="226"/>
      <c r="E114" s="226"/>
      <c r="F114" s="226"/>
      <c r="G114" s="226"/>
      <c r="H114" s="226"/>
    </row>
    <row r="115" spans="1:8">
      <c r="A115" s="146" t="s">
        <v>31</v>
      </c>
      <c r="B115" s="146" t="s">
        <v>32</v>
      </c>
      <c r="C115" s="146" t="s">
        <v>33</v>
      </c>
      <c r="D115" s="146" t="s">
        <v>34</v>
      </c>
      <c r="E115" s="146" t="s">
        <v>35</v>
      </c>
      <c r="F115" s="146" t="s">
        <v>36</v>
      </c>
      <c r="G115" s="146" t="s">
        <v>37</v>
      </c>
      <c r="H115" s="146" t="s">
        <v>38</v>
      </c>
    </row>
    <row r="116" spans="1:8">
      <c r="A116" s="147" t="s">
        <v>312</v>
      </c>
      <c r="B116" s="147" t="s">
        <v>3</v>
      </c>
      <c r="C116" s="147" t="s">
        <v>114</v>
      </c>
      <c r="D116" s="147" t="s">
        <v>313</v>
      </c>
      <c r="E116" s="147" t="s">
        <v>314</v>
      </c>
      <c r="F116" s="147" t="s">
        <v>44</v>
      </c>
      <c r="G116" s="147" t="s">
        <v>49</v>
      </c>
      <c r="H116" s="157" t="s">
        <v>17</v>
      </c>
    </row>
    <row r="117" spans="1:8">
      <c r="A117" s="147" t="s">
        <v>315</v>
      </c>
      <c r="B117" s="147" t="s">
        <v>3</v>
      </c>
      <c r="C117" s="147" t="s">
        <v>279</v>
      </c>
      <c r="D117" s="147" t="s">
        <v>316</v>
      </c>
      <c r="E117" s="147" t="s">
        <v>317</v>
      </c>
      <c r="F117" s="147" t="s">
        <v>49</v>
      </c>
      <c r="G117" s="147" t="s">
        <v>44</v>
      </c>
      <c r="H117" s="157" t="s">
        <v>17</v>
      </c>
    </row>
    <row r="118" spans="1:8">
      <c r="A118" s="149" t="s">
        <v>318</v>
      </c>
      <c r="B118" s="147" t="s">
        <v>3</v>
      </c>
      <c r="C118" s="147" t="s">
        <v>319</v>
      </c>
      <c r="D118" s="147" t="s">
        <v>320</v>
      </c>
      <c r="E118" s="147" t="s">
        <v>321</v>
      </c>
      <c r="F118" s="147" t="s">
        <v>44</v>
      </c>
      <c r="G118" s="147" t="s">
        <v>49</v>
      </c>
      <c r="H118" s="157" t="s">
        <v>17</v>
      </c>
    </row>
    <row r="119" spans="1:8">
      <c r="A119" s="147" t="s">
        <v>322</v>
      </c>
      <c r="B119" s="147" t="s">
        <v>3</v>
      </c>
      <c r="C119" s="147" t="s">
        <v>323</v>
      </c>
      <c r="D119" s="147" t="s">
        <v>324</v>
      </c>
      <c r="E119" s="147" t="s">
        <v>325</v>
      </c>
      <c r="F119" s="147" t="s">
        <v>44</v>
      </c>
      <c r="G119" s="147" t="s">
        <v>44</v>
      </c>
      <c r="H119" s="157" t="s">
        <v>17</v>
      </c>
    </row>
    <row r="120" spans="1:8">
      <c r="A120" s="147" t="s">
        <v>326</v>
      </c>
      <c r="B120" s="147" t="s">
        <v>3</v>
      </c>
      <c r="C120" s="147" t="s">
        <v>96</v>
      </c>
      <c r="D120" s="147" t="s">
        <v>166</v>
      </c>
      <c r="E120" s="147" t="s">
        <v>167</v>
      </c>
      <c r="F120" s="147" t="s">
        <v>44</v>
      </c>
      <c r="G120" s="147" t="s">
        <v>73</v>
      </c>
      <c r="H120" s="157" t="s">
        <v>17</v>
      </c>
    </row>
    <row r="121" spans="1:8">
      <c r="A121" s="147" t="s">
        <v>327</v>
      </c>
      <c r="B121" s="147" t="s">
        <v>3</v>
      </c>
      <c r="C121" s="147" t="s">
        <v>114</v>
      </c>
      <c r="D121" s="147" t="s">
        <v>328</v>
      </c>
      <c r="E121" s="147" t="s">
        <v>329</v>
      </c>
      <c r="F121" s="147" t="s">
        <v>44</v>
      </c>
      <c r="G121" s="147" t="s">
        <v>66</v>
      </c>
      <c r="H121" s="157" t="s">
        <v>17</v>
      </c>
    </row>
    <row r="122" spans="1:8">
      <c r="A122" s="147" t="s">
        <v>330</v>
      </c>
      <c r="B122" s="147" t="s">
        <v>3</v>
      </c>
      <c r="C122" s="147" t="s">
        <v>331</v>
      </c>
      <c r="D122" s="147" t="s">
        <v>332</v>
      </c>
      <c r="E122" s="147" t="s">
        <v>333</v>
      </c>
      <c r="F122" s="147" t="s">
        <v>49</v>
      </c>
      <c r="G122" s="147" t="s">
        <v>44</v>
      </c>
      <c r="H122" s="157" t="s">
        <v>17</v>
      </c>
    </row>
    <row r="123" spans="1:8">
      <c r="A123" s="147" t="s">
        <v>334</v>
      </c>
      <c r="B123" s="147" t="s">
        <v>3</v>
      </c>
      <c r="C123" s="147" t="s">
        <v>59</v>
      </c>
      <c r="D123" s="147" t="s">
        <v>335</v>
      </c>
      <c r="E123" s="147" t="s">
        <v>336</v>
      </c>
      <c r="F123" s="147" t="s">
        <v>44</v>
      </c>
      <c r="G123" s="147" t="s">
        <v>43</v>
      </c>
      <c r="H123" s="157" t="s">
        <v>17</v>
      </c>
    </row>
    <row r="124" spans="1:8">
      <c r="A124" s="147" t="s">
        <v>337</v>
      </c>
      <c r="B124" s="147" t="s">
        <v>3</v>
      </c>
      <c r="C124" s="147" t="s">
        <v>182</v>
      </c>
      <c r="D124" s="147" t="s">
        <v>338</v>
      </c>
      <c r="E124" s="147" t="s">
        <v>339</v>
      </c>
      <c r="F124" s="147" t="s">
        <v>44</v>
      </c>
      <c r="G124" s="147" t="s">
        <v>44</v>
      </c>
      <c r="H124" s="157" t="s">
        <v>17</v>
      </c>
    </row>
    <row r="125" spans="1:8">
      <c r="A125" s="147" t="s">
        <v>340</v>
      </c>
      <c r="B125" s="147" t="s">
        <v>3</v>
      </c>
      <c r="C125" s="147" t="s">
        <v>96</v>
      </c>
      <c r="D125" s="147" t="s">
        <v>341</v>
      </c>
      <c r="E125" s="147" t="s">
        <v>342</v>
      </c>
      <c r="F125" s="147" t="s">
        <v>43</v>
      </c>
      <c r="G125" s="147" t="s">
        <v>44</v>
      </c>
      <c r="H125" s="157" t="s">
        <v>17</v>
      </c>
    </row>
    <row r="126" spans="1:8">
      <c r="A126" s="147" t="s">
        <v>343</v>
      </c>
      <c r="B126" s="147" t="s">
        <v>3</v>
      </c>
      <c r="C126" s="147" t="s">
        <v>182</v>
      </c>
      <c r="D126" s="147" t="s">
        <v>344</v>
      </c>
      <c r="E126" s="147" t="s">
        <v>345</v>
      </c>
      <c r="F126" s="147" t="s">
        <v>43</v>
      </c>
      <c r="G126" s="147" t="s">
        <v>66</v>
      </c>
      <c r="H126" s="157" t="s">
        <v>17</v>
      </c>
    </row>
    <row r="127" spans="1:8">
      <c r="A127" s="147" t="s">
        <v>346</v>
      </c>
      <c r="B127" s="147" t="s">
        <v>3</v>
      </c>
      <c r="C127" s="147" t="s">
        <v>323</v>
      </c>
      <c r="D127" s="147" t="s">
        <v>347</v>
      </c>
      <c r="E127" s="147" t="s">
        <v>348</v>
      </c>
      <c r="F127" s="147" t="s">
        <v>44</v>
      </c>
      <c r="G127" s="147" t="s">
        <v>43</v>
      </c>
      <c r="H127" s="157" t="s">
        <v>17</v>
      </c>
    </row>
    <row r="128" spans="1:8">
      <c r="A128" s="11"/>
      <c r="B128" s="11"/>
      <c r="C128" s="11"/>
      <c r="D128" s="11"/>
      <c r="E128" s="11"/>
      <c r="F128" s="11"/>
      <c r="G128" s="11"/>
      <c r="H128" s="11"/>
    </row>
    <row r="129" spans="1:8">
      <c r="A129" s="11"/>
      <c r="B129" s="11"/>
      <c r="C129" s="11"/>
      <c r="D129" s="11"/>
      <c r="E129" s="11"/>
      <c r="F129" s="11"/>
      <c r="G129" s="11"/>
      <c r="H129" s="11"/>
    </row>
    <row r="130" spans="1:8">
      <c r="A130" s="11"/>
      <c r="B130" s="11"/>
      <c r="C130" s="11"/>
      <c r="D130" s="11"/>
      <c r="E130" s="11"/>
      <c r="F130" s="11"/>
      <c r="G130" s="11"/>
      <c r="H130" s="11"/>
    </row>
  </sheetData>
  <sortState xmlns:xlrd2="http://schemas.microsoft.com/office/spreadsheetml/2017/richdata2" ref="A116:H127">
    <sortCondition ref="A116:A127"/>
  </sortState>
  <mergeCells count="22">
    <mergeCell ref="A114:H114"/>
    <mergeCell ref="E94:F94"/>
    <mergeCell ref="A39:H39"/>
    <mergeCell ref="A42:H42"/>
    <mergeCell ref="A57:H57"/>
    <mergeCell ref="A59:H59"/>
    <mergeCell ref="A75:H75"/>
    <mergeCell ref="E58:F58"/>
    <mergeCell ref="E76:F76"/>
    <mergeCell ref="E40:F40"/>
    <mergeCell ref="E113:F113"/>
    <mergeCell ref="A77:H77"/>
    <mergeCell ref="A93:H93"/>
    <mergeCell ref="A95:H95"/>
    <mergeCell ref="A112:H112"/>
    <mergeCell ref="A1:H1"/>
    <mergeCell ref="A4:H4"/>
    <mergeCell ref="A7:H7"/>
    <mergeCell ref="A22:H22"/>
    <mergeCell ref="A24:H24"/>
    <mergeCell ref="E5:F5"/>
    <mergeCell ref="E23:F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H122"/>
  <sheetViews>
    <sheetView workbookViewId="0">
      <selection sqref="A1:H122"/>
    </sheetView>
  </sheetViews>
  <sheetFormatPr defaultRowHeight="13.8" customHeight="1"/>
  <cols>
    <col min="1" max="1" width="24" customWidth="1"/>
    <col min="2" max="2" width="9" customWidth="1"/>
    <col min="3" max="4" width="30" customWidth="1"/>
    <col min="5" max="5" width="17" customWidth="1"/>
    <col min="6" max="6" width="18" customWidth="1"/>
    <col min="7" max="7" width="20" customWidth="1"/>
    <col min="8" max="8" width="24" customWidth="1"/>
  </cols>
  <sheetData>
    <row r="1" spans="1:8" ht="21">
      <c r="A1" s="235" t="s">
        <v>349</v>
      </c>
      <c r="B1" s="235"/>
      <c r="C1" s="235"/>
      <c r="D1" s="235"/>
      <c r="E1" s="235"/>
      <c r="F1" s="235"/>
      <c r="G1" s="235"/>
      <c r="H1" s="235"/>
    </row>
    <row r="2" spans="1:8" ht="13.8" customHeight="1">
      <c r="A2" s="158" t="str">
        <f>HYPERLINK("#'Home'!A1","← Back to Home")</f>
        <v>← Back to Home</v>
      </c>
      <c r="B2" s="143"/>
      <c r="C2" s="143"/>
      <c r="D2" s="143"/>
      <c r="E2" s="143"/>
      <c r="F2" s="143"/>
      <c r="G2" s="143"/>
      <c r="H2" s="143"/>
    </row>
    <row r="3" spans="1:8" ht="13.8" customHeight="1">
      <c r="A3" s="143"/>
      <c r="B3" s="143"/>
      <c r="C3" s="143"/>
      <c r="D3" s="143"/>
      <c r="E3" s="143"/>
      <c r="F3" s="143"/>
      <c r="G3" s="143"/>
      <c r="H3" s="143"/>
    </row>
    <row r="4" spans="1:8" ht="13.8" customHeight="1">
      <c r="A4" s="225" t="s">
        <v>11</v>
      </c>
      <c r="B4" s="225"/>
      <c r="C4" s="225"/>
      <c r="D4" s="225"/>
      <c r="E4" s="225"/>
      <c r="F4" s="225"/>
      <c r="G4" s="225"/>
      <c r="H4" s="225"/>
    </row>
    <row r="5" spans="1:8" ht="13.8" customHeight="1">
      <c r="A5" s="112"/>
      <c r="B5" s="112"/>
      <c r="C5" s="112"/>
      <c r="D5" s="112"/>
      <c r="E5" s="112"/>
      <c r="F5" s="112"/>
      <c r="G5" s="112"/>
      <c r="H5" s="112"/>
    </row>
    <row r="6" spans="1:8" ht="13.8" customHeight="1">
      <c r="A6" s="156" t="s">
        <v>350</v>
      </c>
      <c r="B6" s="156"/>
      <c r="C6" s="236" t="s">
        <v>309</v>
      </c>
      <c r="D6" s="236"/>
      <c r="E6" s="232" t="s">
        <v>351</v>
      </c>
      <c r="F6" s="232"/>
      <c r="G6" s="156" t="s">
        <v>352</v>
      </c>
      <c r="H6" s="156"/>
    </row>
    <row r="7" spans="1:8" ht="13.8" customHeight="1">
      <c r="A7" s="226" t="s">
        <v>30</v>
      </c>
      <c r="B7" s="226"/>
      <c r="C7" s="226"/>
      <c r="D7" s="226"/>
      <c r="E7" s="226"/>
      <c r="F7" s="226"/>
      <c r="G7" s="226"/>
      <c r="H7" s="226"/>
    </row>
    <row r="8" spans="1:8" ht="13.8" customHeight="1">
      <c r="A8" s="146" t="s">
        <v>31</v>
      </c>
      <c r="B8" s="146" t="s">
        <v>32</v>
      </c>
      <c r="C8" s="146" t="s">
        <v>33</v>
      </c>
      <c r="D8" s="146" t="s">
        <v>34</v>
      </c>
      <c r="E8" s="146" t="s">
        <v>35</v>
      </c>
      <c r="F8" s="146" t="s">
        <v>36</v>
      </c>
      <c r="G8" s="146" t="s">
        <v>37</v>
      </c>
      <c r="H8" s="146" t="s">
        <v>38</v>
      </c>
    </row>
    <row r="9" spans="1:8" ht="13.8" customHeight="1">
      <c r="A9" s="147" t="s">
        <v>353</v>
      </c>
      <c r="B9" s="147" t="s">
        <v>4</v>
      </c>
      <c r="C9" s="147" t="s">
        <v>354</v>
      </c>
      <c r="D9" s="147" t="s">
        <v>355</v>
      </c>
      <c r="E9" s="147" t="s">
        <v>356</v>
      </c>
      <c r="F9" s="147" t="s">
        <v>49</v>
      </c>
      <c r="G9" s="147" t="s">
        <v>49</v>
      </c>
      <c r="H9" s="159" t="s">
        <v>11</v>
      </c>
    </row>
    <row r="10" spans="1:8" ht="13.8" customHeight="1">
      <c r="A10" s="149" t="s">
        <v>357</v>
      </c>
      <c r="B10" s="147" t="s">
        <v>4</v>
      </c>
      <c r="C10" s="147" t="s">
        <v>358</v>
      </c>
      <c r="D10" s="147" t="s">
        <v>359</v>
      </c>
      <c r="E10" s="147" t="s">
        <v>360</v>
      </c>
      <c r="F10" s="147" t="s">
        <v>43</v>
      </c>
      <c r="G10" s="147" t="s">
        <v>44</v>
      </c>
      <c r="H10" s="159" t="s">
        <v>11</v>
      </c>
    </row>
    <row r="11" spans="1:8" ht="13.8" customHeight="1">
      <c r="A11" s="147" t="s">
        <v>361</v>
      </c>
      <c r="B11" s="147" t="s">
        <v>4</v>
      </c>
      <c r="C11" s="147" t="s">
        <v>362</v>
      </c>
      <c r="D11" s="147" t="s">
        <v>363</v>
      </c>
      <c r="E11" s="147" t="s">
        <v>364</v>
      </c>
      <c r="F11" s="147" t="s">
        <v>66</v>
      </c>
      <c r="G11" s="147" t="s">
        <v>44</v>
      </c>
      <c r="H11" s="159" t="s">
        <v>11</v>
      </c>
    </row>
    <row r="12" spans="1:8" ht="13.8" customHeight="1">
      <c r="A12" s="147" t="s">
        <v>365</v>
      </c>
      <c r="B12" s="147" t="s">
        <v>4</v>
      </c>
      <c r="C12" s="147" t="s">
        <v>362</v>
      </c>
      <c r="D12" s="147" t="s">
        <v>366</v>
      </c>
      <c r="E12" s="147" t="s">
        <v>367</v>
      </c>
      <c r="F12" s="147" t="s">
        <v>66</v>
      </c>
      <c r="G12" s="147" t="s">
        <v>44</v>
      </c>
      <c r="H12" s="159" t="s">
        <v>11</v>
      </c>
    </row>
    <row r="13" spans="1:8" ht="13.8" customHeight="1">
      <c r="A13" s="147" t="s">
        <v>368</v>
      </c>
      <c r="B13" s="147" t="s">
        <v>4</v>
      </c>
      <c r="C13" s="147" t="s">
        <v>369</v>
      </c>
      <c r="D13" s="147" t="s">
        <v>370</v>
      </c>
      <c r="E13" s="147" t="s">
        <v>371</v>
      </c>
      <c r="F13" s="147" t="s">
        <v>44</v>
      </c>
      <c r="G13" s="147" t="s">
        <v>44</v>
      </c>
      <c r="H13" s="159" t="s">
        <v>11</v>
      </c>
    </row>
    <row r="14" spans="1:8" ht="13.8" customHeight="1">
      <c r="A14" s="147" t="s">
        <v>372</v>
      </c>
      <c r="B14" s="147" t="s">
        <v>4</v>
      </c>
      <c r="C14" s="147" t="s">
        <v>373</v>
      </c>
      <c r="D14" s="147" t="s">
        <v>374</v>
      </c>
      <c r="E14" s="147" t="s">
        <v>375</v>
      </c>
      <c r="F14" s="147" t="s">
        <v>43</v>
      </c>
      <c r="G14" s="147" t="s">
        <v>44</v>
      </c>
      <c r="H14" s="159" t="s">
        <v>11</v>
      </c>
    </row>
    <row r="15" spans="1:8" ht="13.8" customHeight="1">
      <c r="A15" s="147" t="s">
        <v>376</v>
      </c>
      <c r="B15" s="147" t="s">
        <v>4</v>
      </c>
      <c r="C15" s="147" t="s">
        <v>358</v>
      </c>
      <c r="D15" s="147" t="s">
        <v>377</v>
      </c>
      <c r="E15" s="147" t="s">
        <v>378</v>
      </c>
      <c r="F15" s="147" t="s">
        <v>44</v>
      </c>
      <c r="G15" s="147" t="s">
        <v>43</v>
      </c>
      <c r="H15" s="159" t="s">
        <v>11</v>
      </c>
    </row>
    <row r="16" spans="1:8" ht="13.8" customHeight="1">
      <c r="A16" s="147" t="s">
        <v>379</v>
      </c>
      <c r="B16" s="147" t="s">
        <v>4</v>
      </c>
      <c r="C16" s="147" t="s">
        <v>380</v>
      </c>
      <c r="D16" s="147" t="s">
        <v>381</v>
      </c>
      <c r="E16" s="147" t="s">
        <v>382</v>
      </c>
      <c r="F16" s="147" t="s">
        <v>66</v>
      </c>
      <c r="G16" s="147" t="s">
        <v>43</v>
      </c>
      <c r="H16" s="159" t="s">
        <v>11</v>
      </c>
    </row>
    <row r="17" spans="1:8" ht="13.8" customHeight="1">
      <c r="A17" s="147" t="s">
        <v>383</v>
      </c>
      <c r="B17" s="147" t="s">
        <v>4</v>
      </c>
      <c r="C17" s="147" t="s">
        <v>380</v>
      </c>
      <c r="D17" s="147" t="s">
        <v>384</v>
      </c>
      <c r="E17" s="147" t="s">
        <v>385</v>
      </c>
      <c r="F17" s="147" t="s">
        <v>44</v>
      </c>
      <c r="G17" s="147" t="s">
        <v>49</v>
      </c>
      <c r="H17" s="159" t="s">
        <v>11</v>
      </c>
    </row>
    <row r="18" spans="1:8" ht="13.8" customHeight="1">
      <c r="A18" s="147" t="s">
        <v>386</v>
      </c>
      <c r="B18" s="147" t="s">
        <v>4</v>
      </c>
      <c r="C18" s="147" t="s">
        <v>387</v>
      </c>
      <c r="D18" s="147" t="s">
        <v>388</v>
      </c>
      <c r="E18" s="147" t="s">
        <v>389</v>
      </c>
      <c r="F18" s="147" t="s">
        <v>49</v>
      </c>
      <c r="G18" s="147" t="s">
        <v>44</v>
      </c>
      <c r="H18" s="159" t="s">
        <v>11</v>
      </c>
    </row>
    <row r="19" spans="1:8" ht="13.8" customHeight="1">
      <c r="A19" s="147" t="s">
        <v>390</v>
      </c>
      <c r="B19" s="147" t="s">
        <v>4</v>
      </c>
      <c r="C19" s="147" t="s">
        <v>373</v>
      </c>
      <c r="D19" s="147" t="s">
        <v>391</v>
      </c>
      <c r="E19" s="147" t="s">
        <v>392</v>
      </c>
      <c r="F19" s="147" t="s">
        <v>49</v>
      </c>
      <c r="G19" s="147" t="s">
        <v>43</v>
      </c>
      <c r="H19" s="159" t="s">
        <v>11</v>
      </c>
    </row>
    <row r="20" spans="1:8" ht="13.8" customHeight="1">
      <c r="A20" s="227" t="s">
        <v>12</v>
      </c>
      <c r="B20" s="227"/>
      <c r="C20" s="227"/>
      <c r="D20" s="227"/>
      <c r="E20" s="227"/>
      <c r="F20" s="227"/>
      <c r="G20" s="227"/>
      <c r="H20" s="227"/>
    </row>
    <row r="21" spans="1:8" ht="13.8" customHeight="1">
      <c r="A21" s="144" t="s">
        <v>393</v>
      </c>
      <c r="B21" s="144"/>
      <c r="C21" s="144" t="s">
        <v>394</v>
      </c>
      <c r="D21" s="144"/>
      <c r="E21" s="144" t="s">
        <v>395</v>
      </c>
      <c r="F21" s="144"/>
      <c r="G21" s="144" t="s">
        <v>396</v>
      </c>
      <c r="H21" s="144"/>
    </row>
    <row r="22" spans="1:8" ht="13.8" customHeight="1">
      <c r="A22" s="226" t="s">
        <v>30</v>
      </c>
      <c r="B22" s="226"/>
      <c r="C22" s="226"/>
      <c r="D22" s="226"/>
      <c r="E22" s="226"/>
      <c r="F22" s="226"/>
      <c r="G22" s="226"/>
      <c r="H22" s="226"/>
    </row>
    <row r="23" spans="1:8" ht="13.8" customHeight="1">
      <c r="A23" s="146" t="s">
        <v>31</v>
      </c>
      <c r="B23" s="146" t="s">
        <v>32</v>
      </c>
      <c r="C23" s="146" t="s">
        <v>33</v>
      </c>
      <c r="D23" s="146" t="s">
        <v>34</v>
      </c>
      <c r="E23" s="146" t="s">
        <v>35</v>
      </c>
      <c r="F23" s="146" t="s">
        <v>36</v>
      </c>
      <c r="G23" s="146" t="s">
        <v>37</v>
      </c>
      <c r="H23" s="146" t="s">
        <v>38</v>
      </c>
    </row>
    <row r="24" spans="1:8" ht="13.8" customHeight="1">
      <c r="A24" s="147" t="s">
        <v>397</v>
      </c>
      <c r="B24" s="147" t="s">
        <v>4</v>
      </c>
      <c r="C24" s="147" t="s">
        <v>362</v>
      </c>
      <c r="D24" s="147" t="s">
        <v>398</v>
      </c>
      <c r="E24" s="147" t="s">
        <v>399</v>
      </c>
      <c r="F24" s="147" t="s">
        <v>44</v>
      </c>
      <c r="G24" s="147" t="s">
        <v>44</v>
      </c>
      <c r="H24" s="150" t="s">
        <v>12</v>
      </c>
    </row>
    <row r="25" spans="1:8" ht="13.8" customHeight="1">
      <c r="A25" s="147" t="s">
        <v>400</v>
      </c>
      <c r="B25" s="147" t="s">
        <v>4</v>
      </c>
      <c r="C25" s="147" t="s">
        <v>401</v>
      </c>
      <c r="D25" s="147" t="s">
        <v>402</v>
      </c>
      <c r="E25" s="147" t="s">
        <v>403</v>
      </c>
      <c r="F25" s="147" t="s">
        <v>49</v>
      </c>
      <c r="G25" s="147" t="s">
        <v>73</v>
      </c>
      <c r="H25" s="150" t="s">
        <v>12</v>
      </c>
    </row>
    <row r="26" spans="1:8" ht="13.8" customHeight="1">
      <c r="A26" s="147" t="s">
        <v>404</v>
      </c>
      <c r="B26" s="147" t="s">
        <v>4</v>
      </c>
      <c r="C26" s="147" t="s">
        <v>362</v>
      </c>
      <c r="D26" s="147" t="s">
        <v>405</v>
      </c>
      <c r="E26" s="147" t="s">
        <v>406</v>
      </c>
      <c r="F26" s="147" t="s">
        <v>49</v>
      </c>
      <c r="G26" s="147" t="s">
        <v>43</v>
      </c>
      <c r="H26" s="150" t="s">
        <v>12</v>
      </c>
    </row>
    <row r="27" spans="1:8" ht="13.8" customHeight="1">
      <c r="A27" s="147" t="s">
        <v>407</v>
      </c>
      <c r="B27" s="147" t="s">
        <v>4</v>
      </c>
      <c r="C27" s="147" t="s">
        <v>408</v>
      </c>
      <c r="D27" s="147" t="s">
        <v>409</v>
      </c>
      <c r="E27" s="147" t="s">
        <v>410</v>
      </c>
      <c r="F27" s="147" t="s">
        <v>49</v>
      </c>
      <c r="G27" s="147" t="s">
        <v>49</v>
      </c>
      <c r="H27" s="150" t="s">
        <v>12</v>
      </c>
    </row>
    <row r="28" spans="1:8" ht="13.8" customHeight="1">
      <c r="A28" s="147" t="s">
        <v>411</v>
      </c>
      <c r="B28" s="147" t="s">
        <v>4</v>
      </c>
      <c r="C28" s="147" t="s">
        <v>408</v>
      </c>
      <c r="D28" s="147" t="s">
        <v>412</v>
      </c>
      <c r="E28" s="147" t="s">
        <v>413</v>
      </c>
      <c r="F28" s="147" t="s">
        <v>66</v>
      </c>
      <c r="G28" s="147" t="s">
        <v>44</v>
      </c>
      <c r="H28" s="150" t="s">
        <v>12</v>
      </c>
    </row>
    <row r="29" spans="1:8" ht="13.8" customHeight="1">
      <c r="A29" s="149" t="s">
        <v>414</v>
      </c>
      <c r="B29" s="147" t="s">
        <v>4</v>
      </c>
      <c r="C29" s="147" t="s">
        <v>373</v>
      </c>
      <c r="D29" s="147" t="s">
        <v>194</v>
      </c>
      <c r="E29" s="147" t="s">
        <v>195</v>
      </c>
      <c r="F29" s="147" t="s">
        <v>49</v>
      </c>
      <c r="G29" s="147" t="s">
        <v>44</v>
      </c>
      <c r="H29" s="150" t="s">
        <v>12</v>
      </c>
    </row>
    <row r="30" spans="1:8" ht="13.8" customHeight="1">
      <c r="A30" s="149" t="s">
        <v>415</v>
      </c>
      <c r="B30" s="147" t="s">
        <v>4</v>
      </c>
      <c r="C30" s="147" t="s">
        <v>373</v>
      </c>
      <c r="D30" s="147" t="s">
        <v>416</v>
      </c>
      <c r="E30" s="147" t="s">
        <v>417</v>
      </c>
      <c r="F30" s="147" t="s">
        <v>73</v>
      </c>
      <c r="G30" s="147" t="s">
        <v>73</v>
      </c>
      <c r="H30" s="150" t="s">
        <v>12</v>
      </c>
    </row>
    <row r="31" spans="1:8" ht="13.8" customHeight="1">
      <c r="A31" s="147" t="s">
        <v>418</v>
      </c>
      <c r="B31" s="147" t="s">
        <v>4</v>
      </c>
      <c r="C31" s="147" t="s">
        <v>419</v>
      </c>
      <c r="D31" s="147" t="s">
        <v>420</v>
      </c>
      <c r="E31" s="147" t="s">
        <v>421</v>
      </c>
      <c r="F31" s="147" t="s">
        <v>44</v>
      </c>
      <c r="G31" s="147" t="s">
        <v>66</v>
      </c>
      <c r="H31" s="150" t="s">
        <v>12</v>
      </c>
    </row>
    <row r="32" spans="1:8" ht="13.8" customHeight="1">
      <c r="A32" s="147" t="s">
        <v>422</v>
      </c>
      <c r="B32" s="147" t="s">
        <v>4</v>
      </c>
      <c r="C32" s="147" t="s">
        <v>423</v>
      </c>
      <c r="D32" s="147" t="s">
        <v>424</v>
      </c>
      <c r="E32" s="147" t="s">
        <v>425</v>
      </c>
      <c r="F32" s="147" t="s">
        <v>43</v>
      </c>
      <c r="G32" s="147" t="s">
        <v>73</v>
      </c>
      <c r="H32" s="150" t="s">
        <v>12</v>
      </c>
    </row>
    <row r="33" spans="1:8" ht="13.8" customHeight="1">
      <c r="A33" s="147" t="s">
        <v>426</v>
      </c>
      <c r="B33" s="147" t="s">
        <v>4</v>
      </c>
      <c r="C33" s="147" t="s">
        <v>427</v>
      </c>
      <c r="D33" s="147" t="s">
        <v>428</v>
      </c>
      <c r="E33" s="147" t="s">
        <v>429</v>
      </c>
      <c r="F33" s="147" t="s">
        <v>49</v>
      </c>
      <c r="G33" s="147" t="s">
        <v>44</v>
      </c>
      <c r="H33" s="150" t="s">
        <v>12</v>
      </c>
    </row>
    <row r="34" spans="1:8" ht="13.8" customHeight="1">
      <c r="A34" s="147" t="s">
        <v>430</v>
      </c>
      <c r="B34" s="147" t="s">
        <v>4</v>
      </c>
      <c r="C34" s="147" t="s">
        <v>401</v>
      </c>
      <c r="D34" s="147" t="s">
        <v>431</v>
      </c>
      <c r="E34" s="147" t="s">
        <v>432</v>
      </c>
      <c r="F34" s="147" t="s">
        <v>44</v>
      </c>
      <c r="G34" s="147" t="s">
        <v>43</v>
      </c>
      <c r="H34" s="150" t="s">
        <v>12</v>
      </c>
    </row>
    <row r="35" spans="1:8" ht="13.8" customHeight="1">
      <c r="A35" s="147" t="s">
        <v>433</v>
      </c>
      <c r="B35" s="147" t="s">
        <v>4</v>
      </c>
      <c r="C35" s="147" t="s">
        <v>380</v>
      </c>
      <c r="D35" s="147" t="s">
        <v>434</v>
      </c>
      <c r="E35" s="147" t="s">
        <v>435</v>
      </c>
      <c r="F35" s="147" t="s">
        <v>44</v>
      </c>
      <c r="G35" s="147" t="s">
        <v>66</v>
      </c>
      <c r="H35" s="150" t="s">
        <v>12</v>
      </c>
    </row>
    <row r="36" spans="1:8" ht="13.8" customHeight="1">
      <c r="A36" s="229" t="s">
        <v>13</v>
      </c>
      <c r="B36" s="229"/>
      <c r="C36" s="229"/>
      <c r="D36" s="229"/>
      <c r="E36" s="229"/>
      <c r="F36" s="229"/>
      <c r="G36" s="229"/>
      <c r="H36" s="229"/>
    </row>
    <row r="37" spans="1:8" ht="13.8" customHeight="1">
      <c r="A37" s="151"/>
      <c r="B37" s="151"/>
      <c r="C37" s="151"/>
      <c r="D37" s="151"/>
      <c r="E37" s="151"/>
      <c r="F37" s="151"/>
      <c r="G37" s="151"/>
      <c r="H37" s="151"/>
    </row>
    <row r="38" spans="1:8" ht="13.8" customHeight="1">
      <c r="A38" s="144" t="s">
        <v>3229</v>
      </c>
      <c r="B38" s="160"/>
      <c r="C38" s="237" t="s">
        <v>3230</v>
      </c>
      <c r="D38" s="237"/>
      <c r="E38" s="238" t="s">
        <v>3231</v>
      </c>
      <c r="F38" s="238"/>
      <c r="G38" s="160"/>
      <c r="H38" s="144" t="s">
        <v>437</v>
      </c>
    </row>
    <row r="39" spans="1:8" ht="13.8" customHeight="1">
      <c r="A39" s="226" t="s">
        <v>30</v>
      </c>
      <c r="B39" s="226"/>
      <c r="C39" s="226"/>
      <c r="D39" s="226"/>
      <c r="E39" s="226"/>
      <c r="F39" s="226"/>
      <c r="G39" s="226"/>
      <c r="H39" s="226"/>
    </row>
    <row r="40" spans="1:8" ht="13.8" customHeight="1">
      <c r="A40" s="146" t="s">
        <v>31</v>
      </c>
      <c r="B40" s="146" t="s">
        <v>32</v>
      </c>
      <c r="C40" s="146" t="s">
        <v>33</v>
      </c>
      <c r="D40" s="146" t="s">
        <v>34</v>
      </c>
      <c r="E40" s="146" t="s">
        <v>35</v>
      </c>
      <c r="F40" s="146" t="s">
        <v>36</v>
      </c>
      <c r="G40" s="146" t="s">
        <v>37</v>
      </c>
      <c r="H40" s="146" t="s">
        <v>38</v>
      </c>
    </row>
    <row r="41" spans="1:8" ht="13.8" customHeight="1">
      <c r="A41" s="147" t="s">
        <v>438</v>
      </c>
      <c r="B41" s="147" t="s">
        <v>4</v>
      </c>
      <c r="C41" s="147" t="s">
        <v>358</v>
      </c>
      <c r="D41" s="147" t="s">
        <v>439</v>
      </c>
      <c r="E41" s="147" t="s">
        <v>440</v>
      </c>
      <c r="F41" s="147" t="s">
        <v>66</v>
      </c>
      <c r="G41" s="147" t="s">
        <v>73</v>
      </c>
      <c r="H41" s="152" t="s">
        <v>13</v>
      </c>
    </row>
    <row r="42" spans="1:8" ht="13.8" customHeight="1">
      <c r="A42" s="147" t="s">
        <v>441</v>
      </c>
      <c r="B42" s="147" t="s">
        <v>4</v>
      </c>
      <c r="C42" s="147" t="s">
        <v>358</v>
      </c>
      <c r="D42" s="147" t="s">
        <v>442</v>
      </c>
      <c r="E42" s="147" t="s">
        <v>443</v>
      </c>
      <c r="F42" s="147" t="s">
        <v>49</v>
      </c>
      <c r="G42" s="147" t="s">
        <v>44</v>
      </c>
      <c r="H42" s="152" t="s">
        <v>13</v>
      </c>
    </row>
    <row r="43" spans="1:8" ht="13.8" customHeight="1">
      <c r="A43" s="147" t="s">
        <v>444</v>
      </c>
      <c r="B43" s="147" t="s">
        <v>4</v>
      </c>
      <c r="C43" s="147" t="s">
        <v>445</v>
      </c>
      <c r="D43" s="147" t="s">
        <v>446</v>
      </c>
      <c r="E43" s="147" t="s">
        <v>447</v>
      </c>
      <c r="F43" s="147" t="s">
        <v>49</v>
      </c>
      <c r="G43" s="147" t="s">
        <v>43</v>
      </c>
      <c r="H43" s="152" t="s">
        <v>13</v>
      </c>
    </row>
    <row r="44" spans="1:8" ht="13.8" customHeight="1">
      <c r="A44" s="147" t="s">
        <v>448</v>
      </c>
      <c r="B44" s="147" t="s">
        <v>4</v>
      </c>
      <c r="C44" s="147" t="s">
        <v>449</v>
      </c>
      <c r="D44" s="147" t="s">
        <v>450</v>
      </c>
      <c r="E44" s="147" t="s">
        <v>451</v>
      </c>
      <c r="F44" s="147" t="s">
        <v>44</v>
      </c>
      <c r="G44" s="147" t="s">
        <v>43</v>
      </c>
      <c r="H44" s="152" t="s">
        <v>13</v>
      </c>
    </row>
    <row r="45" spans="1:8" ht="13.8" customHeight="1">
      <c r="A45" s="147" t="s">
        <v>452</v>
      </c>
      <c r="B45" s="147" t="s">
        <v>4</v>
      </c>
      <c r="C45" s="147" t="s">
        <v>358</v>
      </c>
      <c r="D45" s="147" t="s">
        <v>453</v>
      </c>
      <c r="E45" s="147" t="s">
        <v>454</v>
      </c>
      <c r="F45" s="147" t="s">
        <v>66</v>
      </c>
      <c r="G45" s="147" t="s">
        <v>44</v>
      </c>
      <c r="H45" s="152" t="s">
        <v>13</v>
      </c>
    </row>
    <row r="46" spans="1:8" ht="13.8" customHeight="1">
      <c r="A46" s="147" t="s">
        <v>455</v>
      </c>
      <c r="B46" s="147" t="s">
        <v>4</v>
      </c>
      <c r="C46" s="147" t="s">
        <v>456</v>
      </c>
      <c r="D46" s="147" t="s">
        <v>457</v>
      </c>
      <c r="E46" s="147" t="s">
        <v>458</v>
      </c>
      <c r="F46" s="147" t="s">
        <v>44</v>
      </c>
      <c r="G46" s="147" t="s">
        <v>43</v>
      </c>
      <c r="H46" s="152" t="s">
        <v>13</v>
      </c>
    </row>
    <row r="47" spans="1:8" ht="13.8" customHeight="1">
      <c r="A47" s="147" t="s">
        <v>459</v>
      </c>
      <c r="B47" s="147" t="s">
        <v>4</v>
      </c>
      <c r="C47" s="147" t="s">
        <v>456</v>
      </c>
      <c r="D47" s="147" t="s">
        <v>460</v>
      </c>
      <c r="E47" s="147" t="s">
        <v>461</v>
      </c>
      <c r="F47" s="147" t="s">
        <v>44</v>
      </c>
      <c r="G47" s="147" t="s">
        <v>73</v>
      </c>
      <c r="H47" s="152" t="s">
        <v>13</v>
      </c>
    </row>
    <row r="48" spans="1:8" ht="13.8" customHeight="1">
      <c r="A48" s="147" t="s">
        <v>462</v>
      </c>
      <c r="B48" s="147" t="s">
        <v>4</v>
      </c>
      <c r="C48" s="147" t="s">
        <v>463</v>
      </c>
      <c r="D48" s="147" t="s">
        <v>464</v>
      </c>
      <c r="E48" s="147" t="s">
        <v>465</v>
      </c>
      <c r="F48" s="147" t="s">
        <v>44</v>
      </c>
      <c r="G48" s="147" t="s">
        <v>49</v>
      </c>
      <c r="H48" s="152" t="s">
        <v>13</v>
      </c>
    </row>
    <row r="49" spans="1:8" ht="13.8" customHeight="1">
      <c r="A49" s="147" t="s">
        <v>466</v>
      </c>
      <c r="B49" s="147" t="s">
        <v>4</v>
      </c>
      <c r="C49" s="147" t="s">
        <v>401</v>
      </c>
      <c r="D49" s="147" t="s">
        <v>467</v>
      </c>
      <c r="E49" s="147" t="s">
        <v>468</v>
      </c>
      <c r="F49" s="147" t="s">
        <v>44</v>
      </c>
      <c r="G49" s="147" t="s">
        <v>49</v>
      </c>
      <c r="H49" s="152" t="s">
        <v>13</v>
      </c>
    </row>
    <row r="50" spans="1:8" ht="13.8" customHeight="1">
      <c r="A50" s="147" t="s">
        <v>469</v>
      </c>
      <c r="B50" s="147" t="s">
        <v>4</v>
      </c>
      <c r="C50" s="147" t="s">
        <v>445</v>
      </c>
      <c r="D50" s="147" t="s">
        <v>470</v>
      </c>
      <c r="E50" s="147" t="s">
        <v>471</v>
      </c>
      <c r="F50" s="147" t="s">
        <v>43</v>
      </c>
      <c r="G50" s="147" t="s">
        <v>44</v>
      </c>
      <c r="H50" s="152" t="s">
        <v>13</v>
      </c>
    </row>
    <row r="51" spans="1:8" ht="13.8" customHeight="1">
      <c r="A51" s="147" t="s">
        <v>472</v>
      </c>
      <c r="B51" s="147" t="s">
        <v>4</v>
      </c>
      <c r="C51" s="147" t="s">
        <v>473</v>
      </c>
      <c r="D51" s="147" t="s">
        <v>474</v>
      </c>
      <c r="E51" s="147" t="s">
        <v>475</v>
      </c>
      <c r="F51" s="147" t="s">
        <v>44</v>
      </c>
      <c r="G51" s="147" t="s">
        <v>73</v>
      </c>
      <c r="H51" s="152" t="s">
        <v>13</v>
      </c>
    </row>
    <row r="52" spans="1:8" ht="13.8" customHeight="1">
      <c r="A52" s="147" t="s">
        <v>476</v>
      </c>
      <c r="B52" s="147" t="s">
        <v>4</v>
      </c>
      <c r="C52" s="147" t="s">
        <v>477</v>
      </c>
      <c r="D52" s="147" t="s">
        <v>478</v>
      </c>
      <c r="E52" s="147" t="s">
        <v>479</v>
      </c>
      <c r="F52" s="147" t="s">
        <v>66</v>
      </c>
      <c r="G52" s="147" t="s">
        <v>44</v>
      </c>
      <c r="H52" s="152" t="s">
        <v>13</v>
      </c>
    </row>
    <row r="53" spans="1:8" ht="13.8" customHeight="1">
      <c r="A53" s="143"/>
      <c r="B53" s="143"/>
      <c r="C53" s="143"/>
      <c r="D53" s="143"/>
      <c r="E53" s="143"/>
      <c r="F53" s="143"/>
      <c r="G53" s="143"/>
      <c r="H53" s="143"/>
    </row>
    <row r="54" spans="1:8" ht="13.8" customHeight="1">
      <c r="A54" s="230" t="s">
        <v>14</v>
      </c>
      <c r="B54" s="230"/>
      <c r="C54" s="230"/>
      <c r="D54" s="230"/>
      <c r="E54" s="230"/>
      <c r="F54" s="230"/>
      <c r="G54" s="230"/>
      <c r="H54" s="230"/>
    </row>
    <row r="55" spans="1:8" ht="13.8" customHeight="1">
      <c r="A55" s="161" t="s">
        <v>480</v>
      </c>
      <c r="B55" s="144"/>
      <c r="C55" s="144" t="s">
        <v>481</v>
      </c>
      <c r="D55" s="144"/>
      <c r="E55" s="144" t="s">
        <v>395</v>
      </c>
      <c r="F55" s="144"/>
      <c r="G55" s="144" t="s">
        <v>482</v>
      </c>
      <c r="H55" s="144"/>
    </row>
    <row r="56" spans="1:8" ht="13.8" customHeight="1">
      <c r="A56" s="226" t="s">
        <v>30</v>
      </c>
      <c r="B56" s="226"/>
      <c r="C56" s="226"/>
      <c r="D56" s="226"/>
      <c r="E56" s="226"/>
      <c r="F56" s="226"/>
      <c r="G56" s="226"/>
      <c r="H56" s="226"/>
    </row>
    <row r="57" spans="1:8" ht="13.8" customHeight="1">
      <c r="A57" s="146" t="s">
        <v>31</v>
      </c>
      <c r="B57" s="146" t="s">
        <v>32</v>
      </c>
      <c r="C57" s="146" t="s">
        <v>33</v>
      </c>
      <c r="D57" s="146" t="s">
        <v>34</v>
      </c>
      <c r="E57" s="146" t="s">
        <v>35</v>
      </c>
      <c r="F57" s="146" t="s">
        <v>36</v>
      </c>
      <c r="G57" s="146" t="s">
        <v>37</v>
      </c>
      <c r="H57" s="146" t="s">
        <v>38</v>
      </c>
    </row>
    <row r="58" spans="1:8" ht="13.8" customHeight="1">
      <c r="A58" s="147" t="s">
        <v>483</v>
      </c>
      <c r="B58" s="147" t="s">
        <v>4</v>
      </c>
      <c r="C58" s="147" t="s">
        <v>373</v>
      </c>
      <c r="D58" s="147" t="s">
        <v>484</v>
      </c>
      <c r="E58" s="147" t="s">
        <v>485</v>
      </c>
      <c r="F58" s="147" t="s">
        <v>44</v>
      </c>
      <c r="G58" s="147" t="s">
        <v>44</v>
      </c>
      <c r="H58" s="153" t="s">
        <v>14</v>
      </c>
    </row>
    <row r="59" spans="1:8" ht="13.8" customHeight="1">
      <c r="A59" s="147" t="s">
        <v>486</v>
      </c>
      <c r="B59" s="147" t="s">
        <v>4</v>
      </c>
      <c r="C59" s="147" t="s">
        <v>487</v>
      </c>
      <c r="D59" s="147" t="s">
        <v>488</v>
      </c>
      <c r="E59" s="147" t="s">
        <v>489</v>
      </c>
      <c r="F59" s="147" t="s">
        <v>66</v>
      </c>
      <c r="G59" s="147" t="s">
        <v>44</v>
      </c>
      <c r="H59" s="153" t="s">
        <v>14</v>
      </c>
    </row>
    <row r="60" spans="1:8" ht="13.8" customHeight="1">
      <c r="A60" s="147" t="s">
        <v>490</v>
      </c>
      <c r="B60" s="147" t="s">
        <v>4</v>
      </c>
      <c r="C60" s="147" t="s">
        <v>380</v>
      </c>
      <c r="D60" s="147" t="s">
        <v>491</v>
      </c>
      <c r="E60" s="147" t="s">
        <v>492</v>
      </c>
      <c r="F60" s="147" t="s">
        <v>44</v>
      </c>
      <c r="G60" s="147" t="s">
        <v>43</v>
      </c>
      <c r="H60" s="153" t="s">
        <v>14</v>
      </c>
    </row>
    <row r="61" spans="1:8" ht="13.8" customHeight="1">
      <c r="A61" s="147" t="s">
        <v>493</v>
      </c>
      <c r="B61" s="147" t="s">
        <v>4</v>
      </c>
      <c r="C61" s="147" t="s">
        <v>373</v>
      </c>
      <c r="D61" s="147" t="s">
        <v>187</v>
      </c>
      <c r="E61" s="147" t="s">
        <v>188</v>
      </c>
      <c r="F61" s="147" t="s">
        <v>49</v>
      </c>
      <c r="G61" s="147" t="s">
        <v>44</v>
      </c>
      <c r="H61" s="153" t="s">
        <v>14</v>
      </c>
    </row>
    <row r="62" spans="1:8" ht="13.8" customHeight="1">
      <c r="A62" s="147" t="s">
        <v>494</v>
      </c>
      <c r="B62" s="147" t="s">
        <v>4</v>
      </c>
      <c r="C62" s="147" t="s">
        <v>380</v>
      </c>
      <c r="D62" s="147" t="s">
        <v>495</v>
      </c>
      <c r="E62" s="147" t="s">
        <v>496</v>
      </c>
      <c r="F62" s="147" t="s">
        <v>49</v>
      </c>
      <c r="G62" s="147" t="s">
        <v>44</v>
      </c>
      <c r="H62" s="153" t="s">
        <v>14</v>
      </c>
    </row>
    <row r="63" spans="1:8" ht="13.8" customHeight="1">
      <c r="A63" s="147" t="s">
        <v>497</v>
      </c>
      <c r="B63" s="147" t="s">
        <v>4</v>
      </c>
      <c r="C63" s="147" t="s">
        <v>283</v>
      </c>
      <c r="D63" s="147" t="s">
        <v>498</v>
      </c>
      <c r="E63" s="147" t="s">
        <v>499</v>
      </c>
      <c r="F63" s="147" t="s">
        <v>73</v>
      </c>
      <c r="G63" s="147" t="s">
        <v>49</v>
      </c>
      <c r="H63" s="153" t="s">
        <v>14</v>
      </c>
    </row>
    <row r="64" spans="1:8" ht="13.8" customHeight="1">
      <c r="A64" s="147" t="s">
        <v>500</v>
      </c>
      <c r="B64" s="147" t="s">
        <v>4</v>
      </c>
      <c r="C64" s="147" t="s">
        <v>501</v>
      </c>
      <c r="D64" s="147" t="s">
        <v>502</v>
      </c>
      <c r="E64" s="147" t="s">
        <v>503</v>
      </c>
      <c r="F64" s="147" t="s">
        <v>66</v>
      </c>
      <c r="G64" s="147" t="s">
        <v>44</v>
      </c>
      <c r="H64" s="153" t="s">
        <v>14</v>
      </c>
    </row>
    <row r="65" spans="1:8" ht="13.8" customHeight="1">
      <c r="A65" s="147" t="s">
        <v>504</v>
      </c>
      <c r="B65" s="147" t="s">
        <v>4</v>
      </c>
      <c r="C65" s="147" t="s">
        <v>358</v>
      </c>
      <c r="D65" s="147" t="s">
        <v>505</v>
      </c>
      <c r="E65" s="147" t="s">
        <v>506</v>
      </c>
      <c r="F65" s="147" t="s">
        <v>44</v>
      </c>
      <c r="G65" s="147" t="s">
        <v>43</v>
      </c>
      <c r="H65" s="153" t="s">
        <v>14</v>
      </c>
    </row>
    <row r="66" spans="1:8" ht="13.8" customHeight="1">
      <c r="A66" s="147" t="s">
        <v>507</v>
      </c>
      <c r="B66" s="147" t="s">
        <v>4</v>
      </c>
      <c r="C66" s="147" t="s">
        <v>508</v>
      </c>
      <c r="D66" s="147" t="s">
        <v>509</v>
      </c>
      <c r="E66" s="147" t="s">
        <v>510</v>
      </c>
      <c r="F66" s="147" t="s">
        <v>49</v>
      </c>
      <c r="G66" s="147" t="s">
        <v>44</v>
      </c>
      <c r="H66" s="153" t="s">
        <v>14</v>
      </c>
    </row>
    <row r="67" spans="1:8" ht="13.8" customHeight="1">
      <c r="A67" s="147" t="s">
        <v>511</v>
      </c>
      <c r="B67" s="147" t="s">
        <v>4</v>
      </c>
      <c r="C67" s="147" t="s">
        <v>512</v>
      </c>
      <c r="D67" s="147" t="s">
        <v>513</v>
      </c>
      <c r="E67" s="147" t="s">
        <v>514</v>
      </c>
      <c r="F67" s="147" t="s">
        <v>66</v>
      </c>
      <c r="G67" s="147" t="s">
        <v>44</v>
      </c>
      <c r="H67" s="153" t="s">
        <v>14</v>
      </c>
    </row>
    <row r="68" spans="1:8" ht="13.8" customHeight="1">
      <c r="A68" s="147" t="s">
        <v>515</v>
      </c>
      <c r="B68" s="147" t="s">
        <v>4</v>
      </c>
      <c r="C68" s="147" t="s">
        <v>283</v>
      </c>
      <c r="D68" s="147" t="s">
        <v>516</v>
      </c>
      <c r="E68" s="147" t="s">
        <v>517</v>
      </c>
      <c r="F68" s="147" t="s">
        <v>49</v>
      </c>
      <c r="G68" s="147" t="s">
        <v>43</v>
      </c>
      <c r="H68" s="153" t="s">
        <v>14</v>
      </c>
    </row>
    <row r="69" spans="1:8" ht="13.8" customHeight="1">
      <c r="A69" s="147" t="s">
        <v>518</v>
      </c>
      <c r="B69" s="147" t="s">
        <v>4</v>
      </c>
      <c r="C69" s="147" t="s">
        <v>358</v>
      </c>
      <c r="D69" s="147" t="s">
        <v>519</v>
      </c>
      <c r="E69" s="147" t="s">
        <v>520</v>
      </c>
      <c r="F69" s="147" t="s">
        <v>44</v>
      </c>
      <c r="G69" s="147" t="s">
        <v>73</v>
      </c>
      <c r="H69" s="153" t="s">
        <v>14</v>
      </c>
    </row>
    <row r="70" spans="1:8" ht="13.8" customHeight="1">
      <c r="A70" s="143"/>
      <c r="B70" s="143"/>
      <c r="C70" s="143"/>
      <c r="D70" s="143"/>
      <c r="E70" s="143"/>
      <c r="F70" s="143"/>
      <c r="G70" s="143"/>
      <c r="H70" s="143"/>
    </row>
    <row r="71" spans="1:8" ht="13.8" customHeight="1">
      <c r="A71" s="231" t="s">
        <v>15</v>
      </c>
      <c r="B71" s="231"/>
      <c r="C71" s="231"/>
      <c r="D71" s="231"/>
      <c r="E71" s="231"/>
      <c r="F71" s="231"/>
      <c r="G71" s="231"/>
      <c r="H71" s="231"/>
    </row>
    <row r="72" spans="1:8" ht="13.8" customHeight="1">
      <c r="A72" s="156" t="s">
        <v>308</v>
      </c>
      <c r="B72" s="156"/>
      <c r="C72" s="236" t="s">
        <v>309</v>
      </c>
      <c r="D72" s="236"/>
      <c r="E72" s="232" t="s">
        <v>310</v>
      </c>
      <c r="F72" s="232"/>
      <c r="G72" s="156" t="s">
        <v>311</v>
      </c>
      <c r="H72" s="156"/>
    </row>
    <row r="73" spans="1:8" ht="13.8" customHeight="1">
      <c r="A73" s="226" t="s">
        <v>30</v>
      </c>
      <c r="B73" s="226"/>
      <c r="C73" s="226"/>
      <c r="D73" s="226"/>
      <c r="E73" s="226"/>
      <c r="F73" s="226"/>
      <c r="G73" s="226"/>
      <c r="H73" s="226"/>
    </row>
    <row r="74" spans="1:8" ht="13.8" customHeight="1">
      <c r="A74" s="146" t="s">
        <v>31</v>
      </c>
      <c r="B74" s="146" t="s">
        <v>32</v>
      </c>
      <c r="C74" s="146" t="s">
        <v>33</v>
      </c>
      <c r="D74" s="146" t="s">
        <v>34</v>
      </c>
      <c r="E74" s="146" t="s">
        <v>35</v>
      </c>
      <c r="F74" s="146" t="s">
        <v>36</v>
      </c>
      <c r="G74" s="146" t="s">
        <v>37</v>
      </c>
      <c r="H74" s="146" t="s">
        <v>38</v>
      </c>
    </row>
    <row r="75" spans="1:8" ht="13.8" customHeight="1">
      <c r="A75" s="147" t="s">
        <v>521</v>
      </c>
      <c r="B75" s="147" t="s">
        <v>4</v>
      </c>
      <c r="C75" s="147" t="s">
        <v>522</v>
      </c>
      <c r="D75" s="147" t="s">
        <v>523</v>
      </c>
      <c r="E75" s="147" t="s">
        <v>524</v>
      </c>
      <c r="F75" s="147" t="s">
        <v>49</v>
      </c>
      <c r="G75" s="147" t="s">
        <v>44</v>
      </c>
      <c r="H75" s="154" t="s">
        <v>15</v>
      </c>
    </row>
    <row r="76" spans="1:8" ht="13.8" customHeight="1">
      <c r="A76" s="147" t="s">
        <v>525</v>
      </c>
      <c r="B76" s="147" t="s">
        <v>4</v>
      </c>
      <c r="C76" s="147" t="s">
        <v>526</v>
      </c>
      <c r="D76" s="147" t="s">
        <v>527</v>
      </c>
      <c r="E76" s="147" t="s">
        <v>528</v>
      </c>
      <c r="F76" s="147" t="s">
        <v>44</v>
      </c>
      <c r="G76" s="147" t="s">
        <v>44</v>
      </c>
      <c r="H76" s="154" t="s">
        <v>15</v>
      </c>
    </row>
    <row r="77" spans="1:8" ht="13.8" customHeight="1">
      <c r="A77" s="147" t="s">
        <v>529</v>
      </c>
      <c r="B77" s="147" t="s">
        <v>4</v>
      </c>
      <c r="C77" s="147" t="s">
        <v>530</v>
      </c>
      <c r="D77" s="147" t="s">
        <v>531</v>
      </c>
      <c r="E77" s="147" t="s">
        <v>532</v>
      </c>
      <c r="F77" s="147" t="s">
        <v>49</v>
      </c>
      <c r="G77" s="147" t="s">
        <v>44</v>
      </c>
      <c r="H77" s="154" t="s">
        <v>15</v>
      </c>
    </row>
    <row r="78" spans="1:8" ht="13.8" customHeight="1">
      <c r="A78" s="147" t="s">
        <v>533</v>
      </c>
      <c r="B78" s="147" t="s">
        <v>4</v>
      </c>
      <c r="C78" s="147" t="s">
        <v>534</v>
      </c>
      <c r="D78" s="147" t="s">
        <v>535</v>
      </c>
      <c r="E78" s="147" t="s">
        <v>536</v>
      </c>
      <c r="F78" s="147" t="s">
        <v>66</v>
      </c>
      <c r="G78" s="147" t="s">
        <v>43</v>
      </c>
      <c r="H78" s="154" t="s">
        <v>15</v>
      </c>
    </row>
    <row r="79" spans="1:8" ht="13.8" customHeight="1">
      <c r="A79" s="147" t="s">
        <v>537</v>
      </c>
      <c r="B79" s="147" t="s">
        <v>4</v>
      </c>
      <c r="C79" s="147" t="s">
        <v>380</v>
      </c>
      <c r="D79" s="147" t="s">
        <v>538</v>
      </c>
      <c r="E79" s="147" t="s">
        <v>539</v>
      </c>
      <c r="F79" s="147" t="s">
        <v>43</v>
      </c>
      <c r="G79" s="147" t="s">
        <v>44</v>
      </c>
      <c r="H79" s="154" t="s">
        <v>15</v>
      </c>
    </row>
    <row r="80" spans="1:8" ht="13.8" customHeight="1">
      <c r="A80" s="147" t="s">
        <v>540</v>
      </c>
      <c r="B80" s="147" t="s">
        <v>4</v>
      </c>
      <c r="C80" s="147" t="s">
        <v>445</v>
      </c>
      <c r="D80" s="147" t="s">
        <v>498</v>
      </c>
      <c r="E80" s="147" t="s">
        <v>499</v>
      </c>
      <c r="F80" s="147" t="s">
        <v>43</v>
      </c>
      <c r="G80" s="147" t="s">
        <v>43</v>
      </c>
      <c r="H80" s="154" t="s">
        <v>15</v>
      </c>
    </row>
    <row r="81" spans="1:8" ht="13.8" customHeight="1">
      <c r="A81" s="147" t="s">
        <v>541</v>
      </c>
      <c r="B81" s="147" t="s">
        <v>4</v>
      </c>
      <c r="C81" s="147" t="s">
        <v>534</v>
      </c>
      <c r="D81" s="147" t="s">
        <v>542</v>
      </c>
      <c r="E81" s="147" t="s">
        <v>543</v>
      </c>
      <c r="F81" s="147" t="s">
        <v>49</v>
      </c>
      <c r="G81" s="147" t="s">
        <v>73</v>
      </c>
      <c r="H81" s="154" t="s">
        <v>15</v>
      </c>
    </row>
    <row r="82" spans="1:8" ht="13.8" customHeight="1">
      <c r="A82" s="147" t="s">
        <v>544</v>
      </c>
      <c r="B82" s="147" t="s">
        <v>4</v>
      </c>
      <c r="C82" s="147" t="s">
        <v>380</v>
      </c>
      <c r="D82" s="147" t="s">
        <v>545</v>
      </c>
      <c r="E82" s="147" t="s">
        <v>546</v>
      </c>
      <c r="F82" s="147" t="s">
        <v>49</v>
      </c>
      <c r="G82" s="147" t="s">
        <v>44</v>
      </c>
      <c r="H82" s="154" t="s">
        <v>15</v>
      </c>
    </row>
    <row r="83" spans="1:8" ht="13.8" customHeight="1">
      <c r="A83" s="147" t="s">
        <v>547</v>
      </c>
      <c r="B83" s="147" t="s">
        <v>4</v>
      </c>
      <c r="C83" s="147" t="s">
        <v>380</v>
      </c>
      <c r="D83" s="147" t="s">
        <v>548</v>
      </c>
      <c r="E83" s="147" t="s">
        <v>549</v>
      </c>
      <c r="F83" s="147" t="s">
        <v>44</v>
      </c>
      <c r="G83" s="147" t="s">
        <v>44</v>
      </c>
      <c r="H83" s="154" t="s">
        <v>15</v>
      </c>
    </row>
    <row r="84" spans="1:8" ht="13.8" customHeight="1">
      <c r="A84" s="147" t="s">
        <v>550</v>
      </c>
      <c r="B84" s="147" t="s">
        <v>4</v>
      </c>
      <c r="C84" s="147" t="s">
        <v>522</v>
      </c>
      <c r="D84" s="147" t="s">
        <v>551</v>
      </c>
      <c r="E84" s="147" t="s">
        <v>552</v>
      </c>
      <c r="F84" s="147" t="s">
        <v>66</v>
      </c>
      <c r="G84" s="147" t="s">
        <v>44</v>
      </c>
      <c r="H84" s="154" t="s">
        <v>15</v>
      </c>
    </row>
    <row r="85" spans="1:8" ht="13.8" customHeight="1">
      <c r="A85" s="149" t="s">
        <v>553</v>
      </c>
      <c r="B85" s="147" t="s">
        <v>4</v>
      </c>
      <c r="C85" s="147" t="s">
        <v>358</v>
      </c>
      <c r="D85" s="147" t="s">
        <v>554</v>
      </c>
      <c r="E85" s="147" t="s">
        <v>555</v>
      </c>
      <c r="F85" s="147" t="s">
        <v>49</v>
      </c>
      <c r="G85" s="147" t="s">
        <v>44</v>
      </c>
      <c r="H85" s="154" t="s">
        <v>15</v>
      </c>
    </row>
    <row r="86" spans="1:8" ht="13.8" customHeight="1">
      <c r="A86" s="147" t="s">
        <v>556</v>
      </c>
      <c r="B86" s="147" t="s">
        <v>4</v>
      </c>
      <c r="C86" s="147" t="s">
        <v>358</v>
      </c>
      <c r="D86" s="147" t="s">
        <v>557</v>
      </c>
      <c r="E86" s="147" t="s">
        <v>558</v>
      </c>
      <c r="F86" s="147" t="s">
        <v>43</v>
      </c>
      <c r="G86" s="147" t="s">
        <v>66</v>
      </c>
      <c r="H86" s="154" t="s">
        <v>15</v>
      </c>
    </row>
    <row r="87" spans="1:8" ht="13.8" customHeight="1">
      <c r="A87" s="143"/>
      <c r="B87" s="143"/>
      <c r="C87" s="143"/>
      <c r="D87" s="143"/>
      <c r="E87" s="143"/>
      <c r="F87" s="143"/>
      <c r="G87" s="143"/>
      <c r="H87" s="143"/>
    </row>
    <row r="88" spans="1:8" ht="13.8" customHeight="1">
      <c r="A88" s="143"/>
      <c r="B88" s="143"/>
      <c r="C88" s="143"/>
      <c r="D88" s="143"/>
      <c r="E88" s="143"/>
      <c r="F88" s="143"/>
      <c r="G88" s="143"/>
      <c r="H88" s="143"/>
    </row>
    <row r="89" spans="1:8" ht="13.8" customHeight="1">
      <c r="A89" s="233" t="s">
        <v>16</v>
      </c>
      <c r="B89" s="233"/>
      <c r="C89" s="233"/>
      <c r="D89" s="233"/>
      <c r="E89" s="233"/>
      <c r="F89" s="233"/>
      <c r="G89" s="233"/>
      <c r="H89" s="233"/>
    </row>
    <row r="90" spans="1:8" ht="13.8" customHeight="1">
      <c r="A90" s="162" t="s">
        <v>559</v>
      </c>
      <c r="B90" s="144"/>
      <c r="C90" s="144" t="s">
        <v>481</v>
      </c>
      <c r="D90" s="144"/>
      <c r="E90" s="228" t="s">
        <v>560</v>
      </c>
      <c r="F90" s="228"/>
      <c r="G90" s="144"/>
      <c r="H90" s="144" t="s">
        <v>561</v>
      </c>
    </row>
    <row r="91" spans="1:8" ht="13.8" customHeight="1">
      <c r="A91" s="226" t="s">
        <v>30</v>
      </c>
      <c r="B91" s="226"/>
      <c r="C91" s="226"/>
      <c r="D91" s="226"/>
      <c r="E91" s="226"/>
      <c r="F91" s="226"/>
      <c r="G91" s="226"/>
      <c r="H91" s="226"/>
    </row>
    <row r="92" spans="1:8" ht="13.8" customHeight="1">
      <c r="A92" s="146" t="s">
        <v>31</v>
      </c>
      <c r="B92" s="146" t="s">
        <v>32</v>
      </c>
      <c r="C92" s="146" t="s">
        <v>33</v>
      </c>
      <c r="D92" s="146" t="s">
        <v>34</v>
      </c>
      <c r="E92" s="146" t="s">
        <v>35</v>
      </c>
      <c r="F92" s="146" t="s">
        <v>36</v>
      </c>
      <c r="G92" s="146" t="s">
        <v>37</v>
      </c>
      <c r="H92" s="146" t="s">
        <v>38</v>
      </c>
    </row>
    <row r="93" spans="1:8" ht="13.8" customHeight="1">
      <c r="A93" s="147" t="s">
        <v>562</v>
      </c>
      <c r="B93" s="147" t="s">
        <v>4</v>
      </c>
      <c r="C93" s="147" t="s">
        <v>563</v>
      </c>
      <c r="D93" s="147" t="s">
        <v>564</v>
      </c>
      <c r="E93" s="147" t="s">
        <v>565</v>
      </c>
      <c r="F93" s="147" t="s">
        <v>49</v>
      </c>
      <c r="G93" s="147" t="s">
        <v>49</v>
      </c>
      <c r="H93" s="155" t="s">
        <v>16</v>
      </c>
    </row>
    <row r="94" spans="1:8" ht="13.8" customHeight="1">
      <c r="A94" s="147" t="s">
        <v>566</v>
      </c>
      <c r="B94" s="147" t="s">
        <v>4</v>
      </c>
      <c r="C94" s="147" t="s">
        <v>567</v>
      </c>
      <c r="D94" s="147" t="s">
        <v>568</v>
      </c>
      <c r="E94" s="147" t="s">
        <v>569</v>
      </c>
      <c r="F94" s="147" t="s">
        <v>44</v>
      </c>
      <c r="G94" s="147" t="s">
        <v>43</v>
      </c>
      <c r="H94" s="155" t="s">
        <v>16</v>
      </c>
    </row>
    <row r="95" spans="1:8" ht="13.8" customHeight="1">
      <c r="A95" s="147" t="s">
        <v>570</v>
      </c>
      <c r="B95" s="147" t="s">
        <v>4</v>
      </c>
      <c r="C95" s="147" t="s">
        <v>571</v>
      </c>
      <c r="D95" s="147" t="s">
        <v>572</v>
      </c>
      <c r="E95" s="147"/>
      <c r="F95" s="147" t="s">
        <v>49</v>
      </c>
      <c r="G95" s="147" t="s">
        <v>49</v>
      </c>
      <c r="H95" s="155" t="s">
        <v>16</v>
      </c>
    </row>
    <row r="96" spans="1:8" ht="13.8" customHeight="1">
      <c r="A96" s="147" t="s">
        <v>573</v>
      </c>
      <c r="B96" s="147" t="s">
        <v>4</v>
      </c>
      <c r="C96" s="147" t="s">
        <v>526</v>
      </c>
      <c r="D96" s="147" t="s">
        <v>574</v>
      </c>
      <c r="E96" s="147" t="s">
        <v>575</v>
      </c>
      <c r="F96" s="147" t="s">
        <v>49</v>
      </c>
      <c r="G96" s="147" t="s">
        <v>44</v>
      </c>
      <c r="H96" s="155" t="s">
        <v>16</v>
      </c>
    </row>
    <row r="97" spans="1:8" ht="13.8" customHeight="1">
      <c r="A97" s="147" t="s">
        <v>576</v>
      </c>
      <c r="B97" s="147" t="s">
        <v>4</v>
      </c>
      <c r="C97" s="147" t="s">
        <v>526</v>
      </c>
      <c r="D97" s="147" t="s">
        <v>577</v>
      </c>
      <c r="E97" s="147" t="s">
        <v>578</v>
      </c>
      <c r="F97" s="147" t="s">
        <v>66</v>
      </c>
      <c r="G97" s="147" t="s">
        <v>73</v>
      </c>
      <c r="H97" s="155" t="s">
        <v>16</v>
      </c>
    </row>
    <row r="98" spans="1:8" ht="13.8" customHeight="1">
      <c r="A98" s="147" t="s">
        <v>579</v>
      </c>
      <c r="B98" s="147" t="s">
        <v>4</v>
      </c>
      <c r="C98" s="147" t="s">
        <v>526</v>
      </c>
      <c r="D98" s="147" t="s">
        <v>580</v>
      </c>
      <c r="E98" s="147" t="s">
        <v>581</v>
      </c>
      <c r="F98" s="147" t="s">
        <v>43</v>
      </c>
      <c r="G98" s="147" t="s">
        <v>44</v>
      </c>
      <c r="H98" s="155" t="s">
        <v>16</v>
      </c>
    </row>
    <row r="99" spans="1:8" ht="13.8" customHeight="1">
      <c r="A99" s="147" t="s">
        <v>582</v>
      </c>
      <c r="B99" s="147" t="s">
        <v>4</v>
      </c>
      <c r="C99" s="147" t="s">
        <v>583</v>
      </c>
      <c r="D99" s="147" t="s">
        <v>584</v>
      </c>
      <c r="E99" s="147" t="s">
        <v>585</v>
      </c>
      <c r="F99" s="147" t="s">
        <v>44</v>
      </c>
      <c r="G99" s="147" t="s">
        <v>66</v>
      </c>
      <c r="H99" s="155" t="s">
        <v>16</v>
      </c>
    </row>
    <row r="100" spans="1:8" ht="13.8" customHeight="1">
      <c r="A100" s="147" t="s">
        <v>586</v>
      </c>
      <c r="B100" s="147" t="s">
        <v>4</v>
      </c>
      <c r="C100" s="147" t="s">
        <v>583</v>
      </c>
      <c r="D100" s="147" t="s">
        <v>587</v>
      </c>
      <c r="E100" s="147" t="s">
        <v>588</v>
      </c>
      <c r="F100" s="147" t="s">
        <v>49</v>
      </c>
      <c r="G100" s="147" t="s">
        <v>44</v>
      </c>
      <c r="H100" s="155" t="s">
        <v>16</v>
      </c>
    </row>
    <row r="101" spans="1:8" ht="13.8" customHeight="1">
      <c r="A101" s="147" t="s">
        <v>589</v>
      </c>
      <c r="B101" s="147" t="s">
        <v>4</v>
      </c>
      <c r="C101" s="147" t="s">
        <v>590</v>
      </c>
      <c r="D101" s="147" t="s">
        <v>591</v>
      </c>
      <c r="E101" s="147" t="s">
        <v>592</v>
      </c>
      <c r="F101" s="147" t="s">
        <v>44</v>
      </c>
      <c r="G101" s="147" t="s">
        <v>66</v>
      </c>
      <c r="H101" s="155" t="s">
        <v>16</v>
      </c>
    </row>
    <row r="102" spans="1:8" ht="13.8" customHeight="1">
      <c r="A102" s="147" t="s">
        <v>1563</v>
      </c>
      <c r="B102" s="147" t="s">
        <v>4</v>
      </c>
      <c r="C102" s="147" t="s">
        <v>583</v>
      </c>
      <c r="D102" s="147" t="s">
        <v>1564</v>
      </c>
      <c r="E102" s="147" t="s">
        <v>1565</v>
      </c>
      <c r="F102" s="147" t="s">
        <v>44</v>
      </c>
      <c r="G102" s="147" t="s">
        <v>43</v>
      </c>
      <c r="H102" s="155" t="s">
        <v>16</v>
      </c>
    </row>
    <row r="103" spans="1:8" ht="13.8" customHeight="1">
      <c r="A103" s="147" t="s">
        <v>593</v>
      </c>
      <c r="B103" s="147" t="s">
        <v>4</v>
      </c>
      <c r="C103" s="147" t="s">
        <v>590</v>
      </c>
      <c r="D103" s="147" t="s">
        <v>591</v>
      </c>
      <c r="E103" s="147" t="s">
        <v>592</v>
      </c>
      <c r="F103" s="147" t="s">
        <v>49</v>
      </c>
      <c r="G103" s="147" t="s">
        <v>44</v>
      </c>
      <c r="H103" s="155" t="s">
        <v>16</v>
      </c>
    </row>
    <row r="104" spans="1:8" ht="13.8" customHeight="1">
      <c r="A104" s="147" t="s">
        <v>594</v>
      </c>
      <c r="B104" s="147" t="s">
        <v>4</v>
      </c>
      <c r="C104" s="147" t="s">
        <v>583</v>
      </c>
      <c r="D104" s="147" t="s">
        <v>595</v>
      </c>
      <c r="E104" s="147" t="s">
        <v>596</v>
      </c>
      <c r="F104" s="147" t="s">
        <v>43</v>
      </c>
      <c r="G104" s="147" t="s">
        <v>44</v>
      </c>
      <c r="H104" s="155" t="s">
        <v>16</v>
      </c>
    </row>
    <row r="105" spans="1:8" ht="13.8" customHeight="1">
      <c r="A105" s="147" t="s">
        <v>597</v>
      </c>
      <c r="B105" s="147" t="s">
        <v>4</v>
      </c>
      <c r="C105" s="147" t="s">
        <v>563</v>
      </c>
      <c r="D105" s="147" t="s">
        <v>598</v>
      </c>
      <c r="E105" s="147" t="s">
        <v>599</v>
      </c>
      <c r="F105" s="147" t="s">
        <v>49</v>
      </c>
      <c r="G105" s="147" t="s">
        <v>49</v>
      </c>
      <c r="H105" s="155" t="s">
        <v>16</v>
      </c>
    </row>
    <row r="106" spans="1:8" ht="13.8" customHeight="1">
      <c r="A106" s="143"/>
      <c r="B106" s="143"/>
      <c r="C106" s="143"/>
      <c r="D106" s="143"/>
      <c r="E106" s="143"/>
      <c r="F106" s="143"/>
      <c r="G106" s="143"/>
      <c r="H106" s="143"/>
    </row>
    <row r="107" spans="1:8" ht="13.8" customHeight="1">
      <c r="A107" s="239" t="s">
        <v>17</v>
      </c>
      <c r="B107" s="239"/>
      <c r="C107" s="239"/>
      <c r="D107" s="239"/>
      <c r="E107" s="239"/>
      <c r="F107" s="239"/>
      <c r="G107" s="239"/>
      <c r="H107" s="239"/>
    </row>
    <row r="108" spans="1:8" ht="13.8" customHeight="1">
      <c r="A108" s="162" t="s">
        <v>2302</v>
      </c>
      <c r="B108" s="144"/>
      <c r="C108" s="144" t="s">
        <v>481</v>
      </c>
      <c r="D108" s="144"/>
      <c r="E108" s="237" t="s">
        <v>2303</v>
      </c>
      <c r="F108" s="237"/>
      <c r="G108" s="144"/>
      <c r="H108" s="144" t="s">
        <v>3265</v>
      </c>
    </row>
    <row r="109" spans="1:8" ht="13.8" customHeight="1">
      <c r="A109" s="162" t="s">
        <v>3272</v>
      </c>
      <c r="B109" s="144"/>
      <c r="C109" s="144" t="s">
        <v>481</v>
      </c>
      <c r="D109" s="144"/>
      <c r="E109" s="237" t="s">
        <v>3268</v>
      </c>
      <c r="F109" s="237"/>
      <c r="G109" s="144"/>
      <c r="H109" s="144" t="s">
        <v>2304</v>
      </c>
    </row>
    <row r="110" spans="1:8" s="22" customFormat="1" ht="13.8" customHeight="1">
      <c r="A110" s="226" t="s">
        <v>30</v>
      </c>
      <c r="B110" s="226"/>
      <c r="C110" s="226"/>
      <c r="D110" s="226"/>
      <c r="E110" s="226"/>
      <c r="F110" s="226"/>
      <c r="G110" s="226"/>
      <c r="H110" s="226"/>
    </row>
    <row r="111" spans="1:8" ht="13.8" customHeight="1">
      <c r="A111" s="147" t="s">
        <v>603</v>
      </c>
      <c r="B111" s="147" t="s">
        <v>4</v>
      </c>
      <c r="C111" s="147" t="s">
        <v>401</v>
      </c>
      <c r="D111" s="147" t="s">
        <v>604</v>
      </c>
      <c r="E111" s="147" t="s">
        <v>605</v>
      </c>
      <c r="F111" s="147" t="s">
        <v>44</v>
      </c>
      <c r="G111" s="147" t="s">
        <v>49</v>
      </c>
      <c r="H111" s="163" t="s">
        <v>17</v>
      </c>
    </row>
    <row r="112" spans="1:8" ht="13.8" customHeight="1">
      <c r="A112" s="147" t="s">
        <v>606</v>
      </c>
      <c r="B112" s="147" t="s">
        <v>4</v>
      </c>
      <c r="C112" s="147" t="s">
        <v>408</v>
      </c>
      <c r="D112" s="147" t="s">
        <v>607</v>
      </c>
      <c r="E112" s="147" t="s">
        <v>608</v>
      </c>
      <c r="F112" s="147" t="s">
        <v>43</v>
      </c>
      <c r="G112" s="147" t="s">
        <v>44</v>
      </c>
      <c r="H112" s="163" t="s">
        <v>17</v>
      </c>
    </row>
    <row r="113" spans="1:8" ht="13.8" customHeight="1">
      <c r="A113" s="147" t="s">
        <v>609</v>
      </c>
      <c r="B113" s="147" t="s">
        <v>4</v>
      </c>
      <c r="C113" s="147" t="s">
        <v>408</v>
      </c>
      <c r="D113" s="147" t="s">
        <v>610</v>
      </c>
      <c r="E113" s="147" t="s">
        <v>611</v>
      </c>
      <c r="F113" s="147" t="s">
        <v>44</v>
      </c>
      <c r="G113" s="147" t="s">
        <v>43</v>
      </c>
      <c r="H113" s="163" t="s">
        <v>17</v>
      </c>
    </row>
    <row r="114" spans="1:8" ht="13.8" customHeight="1">
      <c r="A114" s="147" t="s">
        <v>612</v>
      </c>
      <c r="B114" s="147" t="s">
        <v>4</v>
      </c>
      <c r="C114" s="147" t="s">
        <v>401</v>
      </c>
      <c r="D114" s="147" t="s">
        <v>613</v>
      </c>
      <c r="E114" s="147" t="s">
        <v>614</v>
      </c>
      <c r="F114" s="147" t="s">
        <v>44</v>
      </c>
      <c r="G114" s="147" t="s">
        <v>44</v>
      </c>
      <c r="H114" s="163" t="s">
        <v>17</v>
      </c>
    </row>
    <row r="115" spans="1:8" ht="13.8" customHeight="1">
      <c r="A115" s="147" t="s">
        <v>615</v>
      </c>
      <c r="B115" s="147" t="s">
        <v>4</v>
      </c>
      <c r="C115" s="147" t="s">
        <v>571</v>
      </c>
      <c r="D115" s="147" t="s">
        <v>616</v>
      </c>
      <c r="E115" s="147" t="s">
        <v>617</v>
      </c>
      <c r="F115" s="147" t="s">
        <v>44</v>
      </c>
      <c r="G115" s="147" t="s">
        <v>66</v>
      </c>
      <c r="H115" s="163" t="s">
        <v>17</v>
      </c>
    </row>
    <row r="116" spans="1:8" ht="13.8" customHeight="1">
      <c r="A116" s="147" t="s">
        <v>618</v>
      </c>
      <c r="B116" s="147" t="s">
        <v>4</v>
      </c>
      <c r="C116" s="147" t="s">
        <v>445</v>
      </c>
      <c r="D116" s="147" t="s">
        <v>619</v>
      </c>
      <c r="E116" s="147" t="s">
        <v>620</v>
      </c>
      <c r="F116" s="147" t="s">
        <v>49</v>
      </c>
      <c r="G116" s="147" t="s">
        <v>49</v>
      </c>
      <c r="H116" s="163" t="s">
        <v>17</v>
      </c>
    </row>
    <row r="117" spans="1:8" ht="13.8" customHeight="1">
      <c r="A117" s="147" t="s">
        <v>621</v>
      </c>
      <c r="B117" s="147" t="s">
        <v>4</v>
      </c>
      <c r="C117" s="147" t="s">
        <v>373</v>
      </c>
      <c r="D117" s="147" t="s">
        <v>622</v>
      </c>
      <c r="E117" s="147" t="s">
        <v>623</v>
      </c>
      <c r="F117" s="147" t="s">
        <v>44</v>
      </c>
      <c r="G117" s="147" t="s">
        <v>44</v>
      </c>
      <c r="H117" s="163" t="s">
        <v>17</v>
      </c>
    </row>
    <row r="118" spans="1:8" ht="13.8" customHeight="1">
      <c r="A118" s="147" t="s">
        <v>624</v>
      </c>
      <c r="B118" s="147" t="s">
        <v>4</v>
      </c>
      <c r="C118" s="147" t="s">
        <v>534</v>
      </c>
      <c r="D118" s="147" t="s">
        <v>625</v>
      </c>
      <c r="E118" s="147" t="s">
        <v>626</v>
      </c>
      <c r="F118" s="147" t="s">
        <v>49</v>
      </c>
      <c r="G118" s="147" t="s">
        <v>44</v>
      </c>
      <c r="H118" s="163" t="s">
        <v>17</v>
      </c>
    </row>
    <row r="119" spans="1:8" ht="13.8" customHeight="1">
      <c r="A119" s="147" t="s">
        <v>627</v>
      </c>
      <c r="B119" s="147" t="s">
        <v>4</v>
      </c>
      <c r="C119" s="147" t="s">
        <v>445</v>
      </c>
      <c r="D119" s="147" t="s">
        <v>628</v>
      </c>
      <c r="E119" s="147" t="s">
        <v>629</v>
      </c>
      <c r="F119" s="147" t="s">
        <v>49</v>
      </c>
      <c r="G119" s="147" t="s">
        <v>66</v>
      </c>
      <c r="H119" s="163" t="s">
        <v>17</v>
      </c>
    </row>
    <row r="120" spans="1:8" ht="13.8" customHeight="1">
      <c r="A120" s="147" t="s">
        <v>630</v>
      </c>
      <c r="B120" s="147" t="s">
        <v>4</v>
      </c>
      <c r="C120" s="147" t="s">
        <v>373</v>
      </c>
      <c r="D120" s="147" t="s">
        <v>631</v>
      </c>
      <c r="E120" s="147" t="s">
        <v>632</v>
      </c>
      <c r="F120" s="147" t="s">
        <v>66</v>
      </c>
      <c r="G120" s="147" t="s">
        <v>73</v>
      </c>
      <c r="H120" s="163" t="s">
        <v>17</v>
      </c>
    </row>
    <row r="121" spans="1:8" ht="13.8" customHeight="1">
      <c r="A121" s="147" t="s">
        <v>633</v>
      </c>
      <c r="B121" s="147" t="s">
        <v>4</v>
      </c>
      <c r="C121" s="147" t="s">
        <v>634</v>
      </c>
      <c r="D121" s="147" t="s">
        <v>635</v>
      </c>
      <c r="E121" s="147" t="s">
        <v>636</v>
      </c>
      <c r="F121" s="147" t="s">
        <v>43</v>
      </c>
      <c r="G121" s="147" t="s">
        <v>44</v>
      </c>
      <c r="H121" s="163" t="s">
        <v>17</v>
      </c>
    </row>
    <row r="122" spans="1:8" ht="13.8" customHeight="1">
      <c r="A122" s="147" t="s">
        <v>637</v>
      </c>
      <c r="B122" s="147" t="s">
        <v>4</v>
      </c>
      <c r="C122" s="147" t="s">
        <v>634</v>
      </c>
      <c r="D122" s="147" t="s">
        <v>638</v>
      </c>
      <c r="E122" s="147" t="s">
        <v>639</v>
      </c>
      <c r="F122" s="147" t="s">
        <v>43</v>
      </c>
      <c r="G122" s="147" t="s">
        <v>44</v>
      </c>
      <c r="H122" s="163" t="s">
        <v>17</v>
      </c>
    </row>
  </sheetData>
  <sortState xmlns:xlrd2="http://schemas.microsoft.com/office/spreadsheetml/2017/richdata2" ref="A111:H122">
    <sortCondition ref="A111:A122"/>
  </sortState>
  <mergeCells count="24">
    <mergeCell ref="A110:H110"/>
    <mergeCell ref="A107:H107"/>
    <mergeCell ref="E90:F90"/>
    <mergeCell ref="E108:F108"/>
    <mergeCell ref="E109:F109"/>
    <mergeCell ref="A73:H73"/>
    <mergeCell ref="A89:H89"/>
    <mergeCell ref="A91:H91"/>
    <mergeCell ref="C6:D6"/>
    <mergeCell ref="E6:F6"/>
    <mergeCell ref="A39:H39"/>
    <mergeCell ref="A54:H54"/>
    <mergeCell ref="A56:H56"/>
    <mergeCell ref="A71:H71"/>
    <mergeCell ref="C72:D72"/>
    <mergeCell ref="E72:F72"/>
    <mergeCell ref="C38:D38"/>
    <mergeCell ref="E38:F38"/>
    <mergeCell ref="A1:H1"/>
    <mergeCell ref="A4:H4"/>
    <mergeCell ref="A20:H20"/>
    <mergeCell ref="A22:H22"/>
    <mergeCell ref="A36:H36"/>
    <mergeCell ref="A7:H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H268"/>
  <sheetViews>
    <sheetView workbookViewId="0">
      <selection activeCell="A250" sqref="A250:XFD250"/>
    </sheetView>
  </sheetViews>
  <sheetFormatPr defaultRowHeight="13.8" customHeight="1"/>
  <cols>
    <col min="1" max="1" width="24" customWidth="1"/>
    <col min="2" max="2" width="9" customWidth="1"/>
    <col min="3" max="4" width="30" customWidth="1"/>
    <col min="5" max="5" width="17" customWidth="1"/>
    <col min="6" max="6" width="18" customWidth="1"/>
    <col min="7" max="7" width="20" customWidth="1"/>
    <col min="8" max="8" width="24" customWidth="1"/>
  </cols>
  <sheetData>
    <row r="1" spans="1:8" ht="21">
      <c r="A1" s="240" t="s">
        <v>640</v>
      </c>
      <c r="B1" s="240"/>
      <c r="C1" s="240"/>
      <c r="D1" s="240"/>
      <c r="E1" s="240"/>
      <c r="F1" s="240"/>
      <c r="G1" s="240"/>
      <c r="H1" s="240"/>
    </row>
    <row r="2" spans="1:8" ht="13.8" customHeight="1">
      <c r="A2" s="158" t="str">
        <f>HYPERLINK("#'Home'!A1","← Back to Home")</f>
        <v>← Back to Home</v>
      </c>
      <c r="B2" s="143"/>
      <c r="C2" s="143"/>
      <c r="D2" s="143"/>
      <c r="E2" s="143"/>
      <c r="F2" s="143"/>
      <c r="G2" s="143"/>
      <c r="H2" s="143"/>
    </row>
    <row r="3" spans="1:8" ht="13.8" customHeight="1">
      <c r="A3" s="143"/>
      <c r="B3" s="143"/>
      <c r="C3" s="143"/>
      <c r="D3" s="143"/>
      <c r="E3" s="143"/>
      <c r="F3" s="143"/>
      <c r="G3" s="143"/>
      <c r="H3" s="143"/>
    </row>
    <row r="4" spans="1:8" ht="13.8" customHeight="1">
      <c r="A4" s="225" t="s">
        <v>11</v>
      </c>
      <c r="B4" s="225"/>
      <c r="C4" s="225"/>
      <c r="D4" s="225"/>
      <c r="E4" s="225"/>
      <c r="F4" s="225"/>
      <c r="G4" s="225"/>
      <c r="H4" s="225"/>
    </row>
    <row r="5" spans="1:8" ht="13.8" customHeight="1">
      <c r="A5" s="144" t="s">
        <v>641</v>
      </c>
      <c r="B5" s="144"/>
      <c r="C5" s="237" t="s">
        <v>642</v>
      </c>
      <c r="D5" s="237"/>
      <c r="E5" s="237" t="s">
        <v>643</v>
      </c>
      <c r="F5" s="237"/>
      <c r="G5" s="144"/>
      <c r="H5" s="144" t="s">
        <v>644</v>
      </c>
    </row>
    <row r="6" spans="1:8" ht="13.8" customHeight="1">
      <c r="A6" s="226" t="s">
        <v>30</v>
      </c>
      <c r="B6" s="226"/>
      <c r="C6" s="226"/>
      <c r="D6" s="226"/>
      <c r="E6" s="226"/>
      <c r="F6" s="226"/>
      <c r="G6" s="226"/>
      <c r="H6" s="226"/>
    </row>
    <row r="7" spans="1:8" ht="13.8" customHeight="1">
      <c r="A7" s="146" t="s">
        <v>31</v>
      </c>
      <c r="B7" s="146" t="s">
        <v>32</v>
      </c>
      <c r="C7" s="146" t="s">
        <v>33</v>
      </c>
      <c r="D7" s="146" t="s">
        <v>34</v>
      </c>
      <c r="E7" s="146" t="s">
        <v>35</v>
      </c>
      <c r="F7" s="146" t="s">
        <v>36</v>
      </c>
      <c r="G7" s="146" t="s">
        <v>37</v>
      </c>
      <c r="H7" s="146" t="s">
        <v>38</v>
      </c>
    </row>
    <row r="8" spans="1:8" ht="13.8" customHeight="1">
      <c r="A8" s="147" t="s">
        <v>645</v>
      </c>
      <c r="B8" s="147" t="s">
        <v>5</v>
      </c>
      <c r="C8" s="147" t="s">
        <v>646</v>
      </c>
      <c r="D8" s="147" t="s">
        <v>647</v>
      </c>
      <c r="E8" s="147" t="s">
        <v>648</v>
      </c>
      <c r="F8" s="147" t="s">
        <v>73</v>
      </c>
      <c r="G8" s="147" t="s">
        <v>66</v>
      </c>
      <c r="H8" s="148" t="s">
        <v>11</v>
      </c>
    </row>
    <row r="9" spans="1:8" ht="13.8" customHeight="1">
      <c r="A9" s="147" t="s">
        <v>649</v>
      </c>
      <c r="B9" s="147" t="s">
        <v>5</v>
      </c>
      <c r="C9" s="147" t="s">
        <v>650</v>
      </c>
      <c r="D9" s="147" t="s">
        <v>651</v>
      </c>
      <c r="E9" s="147" t="s">
        <v>652</v>
      </c>
      <c r="F9" s="147" t="s">
        <v>44</v>
      </c>
      <c r="G9" s="147" t="s">
        <v>49</v>
      </c>
      <c r="H9" s="148" t="s">
        <v>11</v>
      </c>
    </row>
    <row r="10" spans="1:8" ht="13.8" customHeight="1">
      <c r="A10" s="147" t="s">
        <v>653</v>
      </c>
      <c r="B10" s="147" t="s">
        <v>5</v>
      </c>
      <c r="C10" s="147" t="s">
        <v>646</v>
      </c>
      <c r="D10" s="147" t="s">
        <v>654</v>
      </c>
      <c r="E10" s="147" t="s">
        <v>655</v>
      </c>
      <c r="F10" s="147" t="s">
        <v>49</v>
      </c>
      <c r="G10" s="147" t="s">
        <v>44</v>
      </c>
      <c r="H10" s="148" t="s">
        <v>11</v>
      </c>
    </row>
    <row r="11" spans="1:8" ht="13.8" customHeight="1">
      <c r="A11" s="147" t="s">
        <v>656</v>
      </c>
      <c r="B11" s="147" t="s">
        <v>5</v>
      </c>
      <c r="C11" s="147" t="s">
        <v>657</v>
      </c>
      <c r="D11" s="147" t="s">
        <v>658</v>
      </c>
      <c r="E11" s="147" t="s">
        <v>659</v>
      </c>
      <c r="F11" s="147" t="s">
        <v>43</v>
      </c>
      <c r="G11" s="147" t="s">
        <v>49</v>
      </c>
      <c r="H11" s="148" t="s">
        <v>11</v>
      </c>
    </row>
    <row r="12" spans="1:8" ht="13.8" customHeight="1">
      <c r="A12" s="147" t="s">
        <v>660</v>
      </c>
      <c r="B12" s="147" t="s">
        <v>5</v>
      </c>
      <c r="C12" s="147" t="s">
        <v>661</v>
      </c>
      <c r="D12" s="147" t="s">
        <v>662</v>
      </c>
      <c r="E12" s="147" t="s">
        <v>663</v>
      </c>
      <c r="F12" s="147" t="s">
        <v>44</v>
      </c>
      <c r="G12" s="147" t="s">
        <v>43</v>
      </c>
      <c r="H12" s="148" t="s">
        <v>11</v>
      </c>
    </row>
    <row r="13" spans="1:8" ht="13.8" customHeight="1">
      <c r="A13" s="147" t="s">
        <v>664</v>
      </c>
      <c r="B13" s="147" t="s">
        <v>5</v>
      </c>
      <c r="C13" s="147" t="s">
        <v>665</v>
      </c>
      <c r="D13" s="147" t="s">
        <v>666</v>
      </c>
      <c r="E13" s="147" t="s">
        <v>667</v>
      </c>
      <c r="F13" s="147" t="s">
        <v>44</v>
      </c>
      <c r="G13" s="147" t="s">
        <v>66</v>
      </c>
      <c r="H13" s="148" t="s">
        <v>11</v>
      </c>
    </row>
    <row r="14" spans="1:8" ht="13.8" customHeight="1">
      <c r="A14" s="147" t="s">
        <v>668</v>
      </c>
      <c r="B14" s="147" t="s">
        <v>5</v>
      </c>
      <c r="C14" s="147" t="s">
        <v>650</v>
      </c>
      <c r="D14" s="147" t="s">
        <v>669</v>
      </c>
      <c r="E14" s="147" t="s">
        <v>670</v>
      </c>
      <c r="F14" s="147" t="s">
        <v>49</v>
      </c>
      <c r="G14" s="147" t="s">
        <v>43</v>
      </c>
      <c r="H14" s="148" t="s">
        <v>11</v>
      </c>
    </row>
    <row r="15" spans="1:8" ht="13.8" customHeight="1">
      <c r="A15" s="147" t="s">
        <v>671</v>
      </c>
      <c r="B15" s="147" t="s">
        <v>5</v>
      </c>
      <c r="C15" s="147" t="s">
        <v>646</v>
      </c>
      <c r="D15" s="147" t="s">
        <v>672</v>
      </c>
      <c r="E15" s="147" t="s">
        <v>673</v>
      </c>
      <c r="F15" s="147" t="s">
        <v>43</v>
      </c>
      <c r="G15" s="147" t="s">
        <v>44</v>
      </c>
      <c r="H15" s="148" t="s">
        <v>11</v>
      </c>
    </row>
    <row r="16" spans="1:8" ht="13.8" customHeight="1">
      <c r="A16" s="147" t="s">
        <v>674</v>
      </c>
      <c r="B16" s="147" t="s">
        <v>5</v>
      </c>
      <c r="C16" s="147" t="s">
        <v>487</v>
      </c>
      <c r="D16" s="147" t="s">
        <v>675</v>
      </c>
      <c r="E16" s="147" t="s">
        <v>676</v>
      </c>
      <c r="F16" s="147" t="s">
        <v>43</v>
      </c>
      <c r="G16" s="147" t="s">
        <v>44</v>
      </c>
      <c r="H16" s="148" t="s">
        <v>11</v>
      </c>
    </row>
    <row r="17" spans="1:8" ht="13.8" customHeight="1">
      <c r="A17" s="147" t="s">
        <v>677</v>
      </c>
      <c r="B17" s="147" t="s">
        <v>5</v>
      </c>
      <c r="C17" s="147" t="s">
        <v>657</v>
      </c>
      <c r="D17" s="147" t="s">
        <v>678</v>
      </c>
      <c r="E17" s="147" t="s">
        <v>679</v>
      </c>
      <c r="F17" s="147" t="s">
        <v>43</v>
      </c>
      <c r="G17" s="147" t="s">
        <v>44</v>
      </c>
      <c r="H17" s="148" t="s">
        <v>11</v>
      </c>
    </row>
    <row r="18" spans="1:8" ht="13.8" customHeight="1">
      <c r="A18" s="147" t="s">
        <v>680</v>
      </c>
      <c r="B18" s="147" t="s">
        <v>5</v>
      </c>
      <c r="C18" s="147" t="s">
        <v>657</v>
      </c>
      <c r="D18" s="147" t="s">
        <v>681</v>
      </c>
      <c r="E18" s="147" t="s">
        <v>682</v>
      </c>
      <c r="F18" s="147" t="s">
        <v>66</v>
      </c>
      <c r="G18" s="147" t="s">
        <v>49</v>
      </c>
      <c r="H18" s="148" t="s">
        <v>11</v>
      </c>
    </row>
    <row r="19" spans="1:8" ht="13.8" customHeight="1">
      <c r="A19" s="147" t="s">
        <v>683</v>
      </c>
      <c r="B19" s="147" t="s">
        <v>5</v>
      </c>
      <c r="C19" s="147" t="s">
        <v>650</v>
      </c>
      <c r="D19" s="147" t="s">
        <v>684</v>
      </c>
      <c r="E19" s="147" t="s">
        <v>685</v>
      </c>
      <c r="F19" s="147" t="s">
        <v>49</v>
      </c>
      <c r="G19" s="147" t="s">
        <v>49</v>
      </c>
      <c r="H19" s="148" t="s">
        <v>11</v>
      </c>
    </row>
    <row r="20" spans="1:8" ht="13.8" customHeight="1">
      <c r="A20" s="143"/>
      <c r="B20" s="143"/>
      <c r="C20" s="143"/>
      <c r="D20" s="143"/>
      <c r="E20" s="143"/>
      <c r="F20" s="143"/>
      <c r="G20" s="143"/>
      <c r="H20" s="143"/>
    </row>
    <row r="21" spans="1:8" ht="13.8" customHeight="1">
      <c r="A21" s="227" t="s">
        <v>12</v>
      </c>
      <c r="B21" s="227"/>
      <c r="C21" s="227"/>
      <c r="D21" s="227"/>
      <c r="E21" s="227"/>
      <c r="F21" s="227"/>
      <c r="G21" s="227"/>
      <c r="H21" s="227"/>
    </row>
    <row r="22" spans="1:8" ht="13.8" customHeight="1">
      <c r="A22" s="156" t="s">
        <v>3277</v>
      </c>
      <c r="B22" s="144"/>
      <c r="C22" s="236" t="s">
        <v>481</v>
      </c>
      <c r="D22" s="236"/>
      <c r="E22" s="236" t="s">
        <v>3278</v>
      </c>
      <c r="F22" s="236"/>
      <c r="G22" s="156"/>
      <c r="H22" s="156" t="s">
        <v>3279</v>
      </c>
    </row>
    <row r="23" spans="1:8" ht="13.8" customHeight="1">
      <c r="A23" s="226" t="s">
        <v>30</v>
      </c>
      <c r="B23" s="226"/>
      <c r="C23" s="226"/>
      <c r="D23" s="226"/>
      <c r="E23" s="226"/>
      <c r="F23" s="226"/>
      <c r="G23" s="226"/>
      <c r="H23" s="226"/>
    </row>
    <row r="24" spans="1:8" ht="13.8" customHeight="1">
      <c r="A24" s="146" t="s">
        <v>31</v>
      </c>
      <c r="B24" s="146" t="s">
        <v>32</v>
      </c>
      <c r="C24" s="146" t="s">
        <v>33</v>
      </c>
      <c r="D24" s="146" t="s">
        <v>34</v>
      </c>
      <c r="E24" s="146" t="s">
        <v>35</v>
      </c>
      <c r="F24" s="146" t="s">
        <v>36</v>
      </c>
      <c r="G24" s="146" t="s">
        <v>37</v>
      </c>
      <c r="H24" s="146" t="s">
        <v>38</v>
      </c>
    </row>
    <row r="25" spans="1:8" ht="13.8" customHeight="1">
      <c r="A25" s="147" t="s">
        <v>687</v>
      </c>
      <c r="B25" s="147" t="s">
        <v>5</v>
      </c>
      <c r="C25" s="147" t="s">
        <v>688</v>
      </c>
      <c r="D25" s="147" t="s">
        <v>689</v>
      </c>
      <c r="E25" s="147" t="s">
        <v>690</v>
      </c>
      <c r="F25" s="147" t="s">
        <v>49</v>
      </c>
      <c r="G25" s="147" t="s">
        <v>44</v>
      </c>
      <c r="H25" s="150" t="s">
        <v>12</v>
      </c>
    </row>
    <row r="26" spans="1:8" ht="13.8" customHeight="1">
      <c r="A26" s="164" t="s">
        <v>691</v>
      </c>
      <c r="B26" s="165" t="s">
        <v>5</v>
      </c>
      <c r="C26" s="165" t="s">
        <v>692</v>
      </c>
      <c r="D26" s="165" t="s">
        <v>693</v>
      </c>
      <c r="E26" s="165" t="s">
        <v>694</v>
      </c>
      <c r="F26" s="165" t="s">
        <v>49</v>
      </c>
      <c r="G26" s="165" t="s">
        <v>44</v>
      </c>
      <c r="H26" s="166" t="s">
        <v>12</v>
      </c>
    </row>
    <row r="27" spans="1:8" ht="13.8" customHeight="1">
      <c r="A27" s="147" t="s">
        <v>695</v>
      </c>
      <c r="B27" s="147" t="s">
        <v>5</v>
      </c>
      <c r="C27" s="147" t="s">
        <v>696</v>
      </c>
      <c r="D27" s="147" t="s">
        <v>697</v>
      </c>
      <c r="E27" s="147" t="s">
        <v>698</v>
      </c>
      <c r="F27" s="147" t="s">
        <v>49</v>
      </c>
      <c r="G27" s="147" t="s">
        <v>44</v>
      </c>
      <c r="H27" s="150" t="s">
        <v>12</v>
      </c>
    </row>
    <row r="28" spans="1:8" ht="13.8" customHeight="1">
      <c r="A28" s="147" t="s">
        <v>699</v>
      </c>
      <c r="B28" s="147" t="s">
        <v>5</v>
      </c>
      <c r="C28" s="147" t="s">
        <v>688</v>
      </c>
      <c r="D28" s="147" t="s">
        <v>700</v>
      </c>
      <c r="E28" s="147" t="s">
        <v>701</v>
      </c>
      <c r="F28" s="147" t="s">
        <v>49</v>
      </c>
      <c r="G28" s="147" t="s">
        <v>66</v>
      </c>
      <c r="H28" s="150" t="s">
        <v>12</v>
      </c>
    </row>
    <row r="29" spans="1:8" ht="13.8" customHeight="1">
      <c r="A29" s="147" t="s">
        <v>702</v>
      </c>
      <c r="B29" s="147" t="s">
        <v>5</v>
      </c>
      <c r="C29" s="147" t="s">
        <v>703</v>
      </c>
      <c r="D29" s="147" t="s">
        <v>704</v>
      </c>
      <c r="E29" s="147" t="s">
        <v>705</v>
      </c>
      <c r="F29" s="147" t="s">
        <v>49</v>
      </c>
      <c r="G29" s="147" t="s">
        <v>44</v>
      </c>
      <c r="H29" s="150" t="s">
        <v>12</v>
      </c>
    </row>
    <row r="30" spans="1:8" ht="13.8" customHeight="1">
      <c r="A30" s="147" t="s">
        <v>706</v>
      </c>
      <c r="B30" s="147" t="s">
        <v>5</v>
      </c>
      <c r="C30" s="147" t="s">
        <v>707</v>
      </c>
      <c r="D30" s="147" t="s">
        <v>708</v>
      </c>
      <c r="E30" s="147" t="s">
        <v>709</v>
      </c>
      <c r="F30" s="147" t="s">
        <v>66</v>
      </c>
      <c r="G30" s="147" t="s">
        <v>44</v>
      </c>
      <c r="H30" s="150" t="s">
        <v>12</v>
      </c>
    </row>
    <row r="31" spans="1:8" ht="13.8" customHeight="1">
      <c r="A31" s="147" t="s">
        <v>710</v>
      </c>
      <c r="B31" s="147" t="s">
        <v>5</v>
      </c>
      <c r="C31" s="147" t="s">
        <v>688</v>
      </c>
      <c r="D31" s="147" t="s">
        <v>711</v>
      </c>
      <c r="E31" s="147" t="s">
        <v>712</v>
      </c>
      <c r="F31" s="147" t="s">
        <v>44</v>
      </c>
      <c r="G31" s="147" t="s">
        <v>73</v>
      </c>
      <c r="H31" s="150" t="s">
        <v>12</v>
      </c>
    </row>
    <row r="32" spans="1:8" ht="13.8" customHeight="1">
      <c r="A32" s="147" t="s">
        <v>713</v>
      </c>
      <c r="B32" s="147" t="s">
        <v>5</v>
      </c>
      <c r="C32" s="147" t="s">
        <v>703</v>
      </c>
      <c r="D32" s="147" t="s">
        <v>714</v>
      </c>
      <c r="E32" s="147" t="s">
        <v>715</v>
      </c>
      <c r="F32" s="147" t="s">
        <v>44</v>
      </c>
      <c r="G32" s="147" t="s">
        <v>43</v>
      </c>
      <c r="H32" s="150" t="s">
        <v>12</v>
      </c>
    </row>
    <row r="33" spans="1:8" ht="13.8" customHeight="1">
      <c r="A33" s="147" t="s">
        <v>716</v>
      </c>
      <c r="B33" s="147" t="s">
        <v>5</v>
      </c>
      <c r="C33" s="147" t="s">
        <v>692</v>
      </c>
      <c r="D33" s="147" t="s">
        <v>717</v>
      </c>
      <c r="E33" s="147" t="s">
        <v>718</v>
      </c>
      <c r="F33" s="147" t="s">
        <v>44</v>
      </c>
      <c r="G33" s="147" t="s">
        <v>66</v>
      </c>
      <c r="H33" s="150" t="s">
        <v>12</v>
      </c>
    </row>
    <row r="34" spans="1:8" ht="13.8" customHeight="1">
      <c r="A34" s="147" t="s">
        <v>719</v>
      </c>
      <c r="B34" s="147" t="s">
        <v>5</v>
      </c>
      <c r="C34" s="147" t="s">
        <v>696</v>
      </c>
      <c r="D34" s="147" t="s">
        <v>720</v>
      </c>
      <c r="E34" s="147" t="s">
        <v>721</v>
      </c>
      <c r="F34" s="147" t="s">
        <v>66</v>
      </c>
      <c r="G34" s="147" t="s">
        <v>44</v>
      </c>
      <c r="H34" s="150" t="s">
        <v>12</v>
      </c>
    </row>
    <row r="35" spans="1:8" ht="13.8" customHeight="1">
      <c r="A35" s="147" t="s">
        <v>722</v>
      </c>
      <c r="B35" s="147" t="s">
        <v>5</v>
      </c>
      <c r="C35" s="147" t="s">
        <v>696</v>
      </c>
      <c r="D35" s="147" t="s">
        <v>723</v>
      </c>
      <c r="E35" s="147" t="s">
        <v>724</v>
      </c>
      <c r="F35" s="147" t="s">
        <v>44</v>
      </c>
      <c r="G35" s="147" t="s">
        <v>44</v>
      </c>
      <c r="H35" s="150" t="s">
        <v>12</v>
      </c>
    </row>
    <row r="36" spans="1:8" ht="13.8" customHeight="1">
      <c r="A36" s="147" t="s">
        <v>725</v>
      </c>
      <c r="B36" s="147" t="s">
        <v>5</v>
      </c>
      <c r="C36" s="147" t="s">
        <v>707</v>
      </c>
      <c r="D36" s="147" t="s">
        <v>726</v>
      </c>
      <c r="E36" s="147" t="s">
        <v>727</v>
      </c>
      <c r="F36" s="147" t="s">
        <v>49</v>
      </c>
      <c r="G36" s="147" t="s">
        <v>44</v>
      </c>
      <c r="H36" s="150" t="s">
        <v>12</v>
      </c>
    </row>
    <row r="37" spans="1:8" ht="13.8" customHeight="1">
      <c r="A37" s="147"/>
      <c r="B37" s="147"/>
      <c r="C37" s="147"/>
      <c r="D37" s="147"/>
      <c r="E37" s="147"/>
      <c r="F37" s="147"/>
      <c r="G37" s="147"/>
      <c r="H37" s="150"/>
    </row>
    <row r="38" spans="1:8" ht="13.8" customHeight="1">
      <c r="A38" s="229" t="s">
        <v>13</v>
      </c>
      <c r="B38" s="229"/>
      <c r="C38" s="229"/>
      <c r="D38" s="229"/>
      <c r="E38" s="229"/>
      <c r="F38" s="229"/>
      <c r="G38" s="229"/>
      <c r="H38" s="229"/>
    </row>
    <row r="39" spans="1:8" ht="13.8" customHeight="1">
      <c r="A39" s="156" t="s">
        <v>728</v>
      </c>
      <c r="B39" s="144"/>
      <c r="C39" s="236" t="s">
        <v>729</v>
      </c>
      <c r="D39" s="236"/>
      <c r="E39" s="236" t="s">
        <v>730</v>
      </c>
      <c r="F39" s="236"/>
      <c r="G39" s="156"/>
      <c r="H39" s="156" t="s">
        <v>731</v>
      </c>
    </row>
    <row r="40" spans="1:8" ht="13.8" customHeight="1">
      <c r="A40" s="226" t="s">
        <v>30</v>
      </c>
      <c r="B40" s="226"/>
      <c r="C40" s="226"/>
      <c r="D40" s="226"/>
      <c r="E40" s="226"/>
      <c r="F40" s="226"/>
      <c r="G40" s="226"/>
      <c r="H40" s="226"/>
    </row>
    <row r="41" spans="1:8" ht="13.8" customHeight="1">
      <c r="A41" s="146" t="s">
        <v>31</v>
      </c>
      <c r="B41" s="146" t="s">
        <v>32</v>
      </c>
      <c r="C41" s="146" t="s">
        <v>33</v>
      </c>
      <c r="D41" s="146" t="s">
        <v>34</v>
      </c>
      <c r="E41" s="146" t="s">
        <v>35</v>
      </c>
      <c r="F41" s="146" t="s">
        <v>36</v>
      </c>
      <c r="G41" s="146" t="s">
        <v>37</v>
      </c>
      <c r="H41" s="146" t="s">
        <v>38</v>
      </c>
    </row>
    <row r="42" spans="1:8" ht="13.8" customHeight="1">
      <c r="A42" s="147" t="s">
        <v>732</v>
      </c>
      <c r="B42" s="147" t="s">
        <v>5</v>
      </c>
      <c r="C42" s="147" t="s">
        <v>733</v>
      </c>
      <c r="D42" s="147" t="s">
        <v>734</v>
      </c>
      <c r="E42" s="147" t="s">
        <v>735</v>
      </c>
      <c r="F42" s="147" t="s">
        <v>44</v>
      </c>
      <c r="G42" s="147" t="s">
        <v>44</v>
      </c>
      <c r="H42" s="152" t="s">
        <v>13</v>
      </c>
    </row>
    <row r="43" spans="1:8" ht="13.8" customHeight="1">
      <c r="A43" s="147" t="s">
        <v>736</v>
      </c>
      <c r="B43" s="147" t="s">
        <v>5</v>
      </c>
      <c r="C43" s="147" t="s">
        <v>563</v>
      </c>
      <c r="D43" s="147" t="s">
        <v>737</v>
      </c>
      <c r="E43" s="147" t="s">
        <v>738</v>
      </c>
      <c r="F43" s="147" t="s">
        <v>66</v>
      </c>
      <c r="G43" s="147" t="s">
        <v>44</v>
      </c>
      <c r="H43" s="152" t="s">
        <v>13</v>
      </c>
    </row>
    <row r="44" spans="1:8" ht="13.8" customHeight="1">
      <c r="A44" s="147" t="s">
        <v>739</v>
      </c>
      <c r="B44" s="147" t="s">
        <v>5</v>
      </c>
      <c r="C44" s="147" t="s">
        <v>740</v>
      </c>
      <c r="D44" s="147" t="s">
        <v>741</v>
      </c>
      <c r="E44" s="147" t="s">
        <v>742</v>
      </c>
      <c r="F44" s="147" t="s">
        <v>49</v>
      </c>
      <c r="G44" s="147" t="s">
        <v>49</v>
      </c>
      <c r="H44" s="152" t="s">
        <v>13</v>
      </c>
    </row>
    <row r="45" spans="1:8" ht="13.8" customHeight="1">
      <c r="A45" s="147" t="s">
        <v>743</v>
      </c>
      <c r="B45" s="147" t="s">
        <v>5</v>
      </c>
      <c r="C45" s="147" t="s">
        <v>744</v>
      </c>
      <c r="D45" s="147" t="s">
        <v>745</v>
      </c>
      <c r="E45" s="147" t="s">
        <v>746</v>
      </c>
      <c r="F45" s="147" t="s">
        <v>44</v>
      </c>
      <c r="G45" s="147" t="s">
        <v>43</v>
      </c>
      <c r="H45" s="152" t="s">
        <v>13</v>
      </c>
    </row>
    <row r="46" spans="1:8" ht="13.8" customHeight="1">
      <c r="A46" s="147" t="s">
        <v>747</v>
      </c>
      <c r="B46" s="147" t="s">
        <v>5</v>
      </c>
      <c r="C46" s="147" t="s">
        <v>733</v>
      </c>
      <c r="D46" s="147" t="s">
        <v>748</v>
      </c>
      <c r="E46" s="147" t="s">
        <v>749</v>
      </c>
      <c r="F46" s="147" t="s">
        <v>73</v>
      </c>
      <c r="G46" s="147" t="s">
        <v>73</v>
      </c>
      <c r="H46" s="152" t="s">
        <v>13</v>
      </c>
    </row>
    <row r="47" spans="1:8" ht="13.8" customHeight="1">
      <c r="A47" s="167" t="s">
        <v>750</v>
      </c>
      <c r="B47" s="147" t="s">
        <v>5</v>
      </c>
      <c r="C47" s="147" t="s">
        <v>733</v>
      </c>
      <c r="D47" s="147" t="s">
        <v>751</v>
      </c>
      <c r="E47" s="147" t="s">
        <v>752</v>
      </c>
      <c r="F47" s="147" t="s">
        <v>44</v>
      </c>
      <c r="G47" s="147" t="s">
        <v>49</v>
      </c>
      <c r="H47" s="152" t="s">
        <v>13</v>
      </c>
    </row>
    <row r="48" spans="1:8" ht="13.8" customHeight="1">
      <c r="A48" s="147" t="s">
        <v>753</v>
      </c>
      <c r="B48" s="147" t="s">
        <v>5</v>
      </c>
      <c r="C48" s="147" t="s">
        <v>754</v>
      </c>
      <c r="D48" s="147" t="s">
        <v>755</v>
      </c>
      <c r="E48" s="147" t="s">
        <v>756</v>
      </c>
      <c r="F48" s="147" t="s">
        <v>66</v>
      </c>
      <c r="G48" s="147" t="s">
        <v>73</v>
      </c>
      <c r="H48" s="152" t="s">
        <v>13</v>
      </c>
    </row>
    <row r="49" spans="1:8" ht="13.8" customHeight="1">
      <c r="A49" s="147" t="s">
        <v>757</v>
      </c>
      <c r="B49" s="147" t="s">
        <v>5</v>
      </c>
      <c r="C49" s="147" t="s">
        <v>740</v>
      </c>
      <c r="D49" s="147" t="s">
        <v>758</v>
      </c>
      <c r="E49" s="147" t="s">
        <v>759</v>
      </c>
      <c r="F49" s="147" t="s">
        <v>44</v>
      </c>
      <c r="G49" s="147" t="s">
        <v>49</v>
      </c>
      <c r="H49" s="152" t="s">
        <v>13</v>
      </c>
    </row>
    <row r="50" spans="1:8" ht="13.8" customHeight="1">
      <c r="A50" s="147" t="s">
        <v>760</v>
      </c>
      <c r="B50" s="147" t="s">
        <v>5</v>
      </c>
      <c r="C50" s="147" t="s">
        <v>744</v>
      </c>
      <c r="D50" s="147" t="s">
        <v>761</v>
      </c>
      <c r="E50" s="147" t="s">
        <v>762</v>
      </c>
      <c r="F50" s="147" t="s">
        <v>43</v>
      </c>
      <c r="G50" s="147" t="s">
        <v>44</v>
      </c>
      <c r="H50" s="152" t="s">
        <v>13</v>
      </c>
    </row>
    <row r="51" spans="1:8" ht="13.8" customHeight="1">
      <c r="A51" s="147" t="s">
        <v>763</v>
      </c>
      <c r="B51" s="147" t="s">
        <v>5</v>
      </c>
      <c r="C51" s="147" t="s">
        <v>563</v>
      </c>
      <c r="D51" s="147" t="s">
        <v>764</v>
      </c>
      <c r="E51" s="147" t="s">
        <v>765</v>
      </c>
      <c r="F51" s="147" t="s">
        <v>44</v>
      </c>
      <c r="G51" s="147" t="s">
        <v>49</v>
      </c>
      <c r="H51" s="152" t="s">
        <v>13</v>
      </c>
    </row>
    <row r="52" spans="1:8" ht="13.8" customHeight="1">
      <c r="A52" s="147" t="s">
        <v>766</v>
      </c>
      <c r="B52" s="147" t="s">
        <v>5</v>
      </c>
      <c r="C52" s="147" t="s">
        <v>754</v>
      </c>
      <c r="D52" s="147" t="s">
        <v>767</v>
      </c>
      <c r="E52" s="147" t="s">
        <v>768</v>
      </c>
      <c r="F52" s="147" t="s">
        <v>49</v>
      </c>
      <c r="G52" s="147" t="s">
        <v>49</v>
      </c>
      <c r="H52" s="152" t="s">
        <v>13</v>
      </c>
    </row>
    <row r="53" spans="1:8" ht="13.8" customHeight="1">
      <c r="A53" s="147" t="s">
        <v>769</v>
      </c>
      <c r="B53" s="147" t="s">
        <v>5</v>
      </c>
      <c r="C53" s="147" t="s">
        <v>770</v>
      </c>
      <c r="D53" s="147" t="s">
        <v>771</v>
      </c>
      <c r="E53" s="147" t="s">
        <v>772</v>
      </c>
      <c r="F53" s="147" t="s">
        <v>49</v>
      </c>
      <c r="G53" s="147" t="s">
        <v>49</v>
      </c>
      <c r="H53" s="152" t="s">
        <v>13</v>
      </c>
    </row>
    <row r="54" spans="1:8" ht="13.8" customHeight="1">
      <c r="A54" s="147"/>
      <c r="B54" s="147"/>
      <c r="C54" s="147"/>
      <c r="D54" s="147"/>
      <c r="E54" s="147"/>
      <c r="F54" s="147"/>
      <c r="G54" s="147"/>
      <c r="H54" s="147"/>
    </row>
    <row r="55" spans="1:8" ht="13.8" customHeight="1">
      <c r="A55" s="230" t="s">
        <v>14</v>
      </c>
      <c r="B55" s="230"/>
      <c r="C55" s="230"/>
      <c r="D55" s="230"/>
      <c r="E55" s="230"/>
      <c r="F55" s="230"/>
      <c r="G55" s="230"/>
      <c r="H55" s="230"/>
    </row>
    <row r="56" spans="1:8" ht="13.8" customHeight="1">
      <c r="A56" s="144" t="s">
        <v>773</v>
      </c>
      <c r="B56" s="144"/>
      <c r="C56" s="144" t="s">
        <v>774</v>
      </c>
      <c r="D56" s="144"/>
      <c r="E56" s="237" t="s">
        <v>775</v>
      </c>
      <c r="F56" s="237"/>
      <c r="G56" s="144"/>
      <c r="H56" s="144" t="s">
        <v>776</v>
      </c>
    </row>
    <row r="57" spans="1:8" ht="13.8" customHeight="1">
      <c r="A57" s="226" t="s">
        <v>30</v>
      </c>
      <c r="B57" s="226"/>
      <c r="C57" s="226"/>
      <c r="D57" s="226"/>
      <c r="E57" s="226"/>
      <c r="F57" s="226"/>
      <c r="G57" s="226"/>
      <c r="H57" s="226"/>
    </row>
    <row r="58" spans="1:8" ht="13.8" customHeight="1">
      <c r="A58" s="146" t="s">
        <v>31</v>
      </c>
      <c r="B58" s="146" t="s">
        <v>32</v>
      </c>
      <c r="C58" s="146" t="s">
        <v>33</v>
      </c>
      <c r="D58" s="146" t="s">
        <v>34</v>
      </c>
      <c r="E58" s="146" t="s">
        <v>35</v>
      </c>
      <c r="F58" s="146" t="s">
        <v>36</v>
      </c>
      <c r="G58" s="146" t="s">
        <v>37</v>
      </c>
      <c r="H58" s="146" t="s">
        <v>38</v>
      </c>
    </row>
    <row r="59" spans="1:8" ht="13.8" customHeight="1">
      <c r="A59" s="147" t="s">
        <v>777</v>
      </c>
      <c r="B59" s="147" t="s">
        <v>5</v>
      </c>
      <c r="C59" s="147" t="s">
        <v>657</v>
      </c>
      <c r="D59" s="147" t="s">
        <v>778</v>
      </c>
      <c r="E59" s="147" t="s">
        <v>779</v>
      </c>
      <c r="F59" s="147" t="s">
        <v>44</v>
      </c>
      <c r="G59" s="147" t="s">
        <v>44</v>
      </c>
      <c r="H59" s="153" t="s">
        <v>14</v>
      </c>
    </row>
    <row r="60" spans="1:8" ht="13.8" customHeight="1">
      <c r="A60" s="147" t="s">
        <v>780</v>
      </c>
      <c r="B60" s="147" t="s">
        <v>5</v>
      </c>
      <c r="C60" s="147" t="s">
        <v>781</v>
      </c>
      <c r="D60" s="147" t="s">
        <v>782</v>
      </c>
      <c r="E60" s="147" t="s">
        <v>783</v>
      </c>
      <c r="F60" s="147" t="s">
        <v>43</v>
      </c>
      <c r="G60" s="147" t="s">
        <v>44</v>
      </c>
      <c r="H60" s="153" t="s">
        <v>14</v>
      </c>
    </row>
    <row r="61" spans="1:8" ht="13.8" customHeight="1">
      <c r="A61" s="147" t="s">
        <v>784</v>
      </c>
      <c r="B61" s="147" t="s">
        <v>5</v>
      </c>
      <c r="C61" s="147" t="s">
        <v>785</v>
      </c>
      <c r="D61" s="147" t="s">
        <v>786</v>
      </c>
      <c r="E61" s="147" t="s">
        <v>787</v>
      </c>
      <c r="F61" s="147" t="s">
        <v>44</v>
      </c>
      <c r="G61" s="147" t="s">
        <v>66</v>
      </c>
      <c r="H61" s="153" t="s">
        <v>14</v>
      </c>
    </row>
    <row r="62" spans="1:8" ht="13.8" customHeight="1">
      <c r="A62" s="147" t="s">
        <v>788</v>
      </c>
      <c r="B62" s="147" t="s">
        <v>5</v>
      </c>
      <c r="C62" s="147" t="s">
        <v>387</v>
      </c>
      <c r="D62" s="147" t="s">
        <v>789</v>
      </c>
      <c r="E62" s="147" t="s">
        <v>790</v>
      </c>
      <c r="F62" s="147" t="s">
        <v>66</v>
      </c>
      <c r="G62" s="147" t="s">
        <v>44</v>
      </c>
      <c r="H62" s="153" t="s">
        <v>14</v>
      </c>
    </row>
    <row r="63" spans="1:8" ht="13.8" customHeight="1">
      <c r="A63" s="147" t="s">
        <v>797</v>
      </c>
      <c r="B63" s="147" t="s">
        <v>5</v>
      </c>
      <c r="C63" s="147" t="s">
        <v>692</v>
      </c>
      <c r="D63" s="147" t="s">
        <v>798</v>
      </c>
      <c r="E63" s="147" t="s">
        <v>799</v>
      </c>
      <c r="F63" s="147" t="s">
        <v>44</v>
      </c>
      <c r="G63" s="147" t="s">
        <v>43</v>
      </c>
      <c r="H63" s="153" t="s">
        <v>14</v>
      </c>
    </row>
    <row r="64" spans="1:8" ht="13.8" customHeight="1">
      <c r="A64" s="147" t="s">
        <v>800</v>
      </c>
      <c r="B64" s="147" t="s">
        <v>5</v>
      </c>
      <c r="C64" s="147" t="s">
        <v>801</v>
      </c>
      <c r="D64" s="147" t="s">
        <v>802</v>
      </c>
      <c r="E64" s="147" t="s">
        <v>803</v>
      </c>
      <c r="F64" s="147" t="s">
        <v>44</v>
      </c>
      <c r="G64" s="147" t="s">
        <v>44</v>
      </c>
      <c r="H64" s="153" t="s">
        <v>14</v>
      </c>
    </row>
    <row r="65" spans="1:8" ht="13.8" customHeight="1">
      <c r="A65" s="167" t="s">
        <v>791</v>
      </c>
      <c r="B65" s="147" t="s">
        <v>5</v>
      </c>
      <c r="C65" s="147" t="s">
        <v>590</v>
      </c>
      <c r="D65" s="147" t="s">
        <v>792</v>
      </c>
      <c r="E65" s="147" t="s">
        <v>793</v>
      </c>
      <c r="F65" s="147" t="s">
        <v>49</v>
      </c>
      <c r="G65" s="147" t="s">
        <v>44</v>
      </c>
      <c r="H65" s="153" t="s">
        <v>14</v>
      </c>
    </row>
    <row r="66" spans="1:8" ht="13.8" customHeight="1">
      <c r="A66" s="147" t="s">
        <v>804</v>
      </c>
      <c r="B66" s="147" t="s">
        <v>5</v>
      </c>
      <c r="C66" s="147" t="s">
        <v>387</v>
      </c>
      <c r="D66" s="147" t="s">
        <v>805</v>
      </c>
      <c r="E66" s="147" t="s">
        <v>806</v>
      </c>
      <c r="F66" s="147" t="s">
        <v>44</v>
      </c>
      <c r="G66" s="147" t="s">
        <v>43</v>
      </c>
      <c r="H66" s="153" t="s">
        <v>14</v>
      </c>
    </row>
    <row r="67" spans="1:8" ht="13.8" customHeight="1">
      <c r="A67" s="147" t="s">
        <v>807</v>
      </c>
      <c r="B67" s="147" t="s">
        <v>5</v>
      </c>
      <c r="C67" s="147" t="s">
        <v>801</v>
      </c>
      <c r="D67" s="147" t="s">
        <v>808</v>
      </c>
      <c r="E67" s="147" t="s">
        <v>809</v>
      </c>
      <c r="F67" s="147" t="s">
        <v>49</v>
      </c>
      <c r="G67" s="147" t="s">
        <v>44</v>
      </c>
      <c r="H67" s="153" t="s">
        <v>14</v>
      </c>
    </row>
    <row r="68" spans="1:8" ht="13.8" customHeight="1">
      <c r="A68" s="167" t="s">
        <v>794</v>
      </c>
      <c r="B68" s="147" t="s">
        <v>5</v>
      </c>
      <c r="C68" s="147" t="s">
        <v>590</v>
      </c>
      <c r="D68" s="147" t="s">
        <v>795</v>
      </c>
      <c r="E68" s="147" t="s">
        <v>796</v>
      </c>
      <c r="F68" s="147" t="s">
        <v>44</v>
      </c>
      <c r="G68" s="147" t="s">
        <v>66</v>
      </c>
      <c r="H68" s="153" t="s">
        <v>14</v>
      </c>
    </row>
    <row r="69" spans="1:8" ht="13.8" customHeight="1">
      <c r="A69" s="147" t="s">
        <v>810</v>
      </c>
      <c r="B69" s="147" t="s">
        <v>5</v>
      </c>
      <c r="C69" s="147" t="s">
        <v>692</v>
      </c>
      <c r="D69" s="147" t="s">
        <v>811</v>
      </c>
      <c r="E69" s="147" t="s">
        <v>812</v>
      </c>
      <c r="F69" s="147" t="s">
        <v>49</v>
      </c>
      <c r="G69" s="147" t="s">
        <v>44</v>
      </c>
      <c r="H69" s="153" t="s">
        <v>14</v>
      </c>
    </row>
    <row r="70" spans="1:8" ht="13.8" customHeight="1">
      <c r="A70" s="147" t="s">
        <v>813</v>
      </c>
      <c r="B70" s="147" t="s">
        <v>5</v>
      </c>
      <c r="C70" s="147" t="s">
        <v>387</v>
      </c>
      <c r="D70" s="147" t="s">
        <v>814</v>
      </c>
      <c r="E70" s="147" t="s">
        <v>815</v>
      </c>
      <c r="F70" s="147" t="s">
        <v>49</v>
      </c>
      <c r="G70" s="147" t="s">
        <v>44</v>
      </c>
      <c r="H70" s="153" t="s">
        <v>14</v>
      </c>
    </row>
    <row r="71" spans="1:8" ht="13.8" customHeight="1">
      <c r="A71" s="231" t="s">
        <v>15</v>
      </c>
      <c r="B71" s="231"/>
      <c r="C71" s="231"/>
      <c r="D71" s="231"/>
      <c r="E71" s="231"/>
      <c r="F71" s="231"/>
      <c r="G71" s="231"/>
      <c r="H71" s="231"/>
    </row>
    <row r="72" spans="1:8" ht="13.8" customHeight="1">
      <c r="A72" s="144" t="s">
        <v>816</v>
      </c>
      <c r="B72" s="144"/>
      <c r="C72" s="144" t="s">
        <v>436</v>
      </c>
      <c r="D72" s="144"/>
      <c r="E72" s="237" t="s">
        <v>817</v>
      </c>
      <c r="F72" s="237"/>
      <c r="G72" s="144"/>
      <c r="H72" s="144" t="s">
        <v>818</v>
      </c>
    </row>
    <row r="73" spans="1:8" ht="13.8" customHeight="1">
      <c r="A73" s="226" t="s">
        <v>30</v>
      </c>
      <c r="B73" s="226"/>
      <c r="C73" s="226"/>
      <c r="D73" s="226"/>
      <c r="E73" s="226"/>
      <c r="F73" s="226"/>
      <c r="G73" s="226"/>
      <c r="H73" s="226"/>
    </row>
    <row r="74" spans="1:8" ht="13.8" customHeight="1">
      <c r="A74" s="146" t="s">
        <v>31</v>
      </c>
      <c r="B74" s="146" t="s">
        <v>32</v>
      </c>
      <c r="C74" s="146" t="s">
        <v>33</v>
      </c>
      <c r="D74" s="146" t="s">
        <v>34</v>
      </c>
      <c r="E74" s="146" t="s">
        <v>35</v>
      </c>
      <c r="F74" s="146" t="s">
        <v>36</v>
      </c>
      <c r="G74" s="146" t="s">
        <v>37</v>
      </c>
      <c r="H74" s="146" t="s">
        <v>38</v>
      </c>
    </row>
    <row r="75" spans="1:8" ht="13.8" customHeight="1">
      <c r="A75" s="147" t="s">
        <v>819</v>
      </c>
      <c r="B75" s="147" t="s">
        <v>5</v>
      </c>
      <c r="C75" s="147" t="s">
        <v>249</v>
      </c>
      <c r="D75" s="147" t="s">
        <v>820</v>
      </c>
      <c r="E75" s="147" t="s">
        <v>821</v>
      </c>
      <c r="F75" s="147" t="s">
        <v>49</v>
      </c>
      <c r="G75" s="147" t="s">
        <v>73</v>
      </c>
      <c r="H75" s="154" t="s">
        <v>15</v>
      </c>
    </row>
    <row r="76" spans="1:8" ht="13.8" customHeight="1">
      <c r="A76" s="147" t="s">
        <v>822</v>
      </c>
      <c r="B76" s="147" t="s">
        <v>5</v>
      </c>
      <c r="C76" s="147" t="s">
        <v>3005</v>
      </c>
      <c r="D76" s="147" t="s">
        <v>824</v>
      </c>
      <c r="E76" s="147" t="s">
        <v>825</v>
      </c>
      <c r="F76" s="147" t="s">
        <v>44</v>
      </c>
      <c r="G76" s="147" t="s">
        <v>44</v>
      </c>
      <c r="H76" s="154" t="s">
        <v>15</v>
      </c>
    </row>
    <row r="77" spans="1:8" ht="13.8" customHeight="1">
      <c r="A77" s="147" t="s">
        <v>826</v>
      </c>
      <c r="B77" s="147" t="s">
        <v>5</v>
      </c>
      <c r="C77" s="147" t="s">
        <v>657</v>
      </c>
      <c r="D77" s="147" t="s">
        <v>778</v>
      </c>
      <c r="E77" s="147" t="s">
        <v>779</v>
      </c>
      <c r="F77" s="147" t="s">
        <v>44</v>
      </c>
      <c r="G77" s="147" t="s">
        <v>44</v>
      </c>
      <c r="H77" s="154" t="s">
        <v>15</v>
      </c>
    </row>
    <row r="78" spans="1:8" ht="13.8" customHeight="1">
      <c r="A78" s="147" t="s">
        <v>827</v>
      </c>
      <c r="B78" s="147" t="s">
        <v>5</v>
      </c>
      <c r="C78" s="147" t="s">
        <v>828</v>
      </c>
      <c r="D78" s="147" t="s">
        <v>829</v>
      </c>
      <c r="E78" s="147" t="s">
        <v>830</v>
      </c>
      <c r="F78" s="147" t="s">
        <v>49</v>
      </c>
      <c r="G78" s="147" t="s">
        <v>44</v>
      </c>
      <c r="H78" s="154" t="s">
        <v>15</v>
      </c>
    </row>
    <row r="79" spans="1:8" ht="13.8" customHeight="1">
      <c r="A79" s="147" t="s">
        <v>831</v>
      </c>
      <c r="B79" s="147" t="s">
        <v>5</v>
      </c>
      <c r="C79" s="147" t="s">
        <v>832</v>
      </c>
      <c r="D79" s="147" t="s">
        <v>833</v>
      </c>
      <c r="E79" s="147" t="s">
        <v>834</v>
      </c>
      <c r="F79" s="147" t="s">
        <v>49</v>
      </c>
      <c r="G79" s="147" t="s">
        <v>66</v>
      </c>
      <c r="H79" s="154" t="s">
        <v>15</v>
      </c>
    </row>
    <row r="80" spans="1:8" ht="13.8" customHeight="1">
      <c r="A80" s="147" t="s">
        <v>835</v>
      </c>
      <c r="B80" s="147" t="s">
        <v>5</v>
      </c>
      <c r="C80" s="147" t="s">
        <v>828</v>
      </c>
      <c r="D80" s="147" t="s">
        <v>836</v>
      </c>
      <c r="E80" s="147" t="s">
        <v>837</v>
      </c>
      <c r="F80" s="147" t="s">
        <v>43</v>
      </c>
      <c r="G80" s="147" t="s">
        <v>44</v>
      </c>
      <c r="H80" s="154" t="s">
        <v>15</v>
      </c>
    </row>
    <row r="81" spans="1:8" ht="13.8" customHeight="1">
      <c r="A81" s="147" t="s">
        <v>838</v>
      </c>
      <c r="B81" s="147" t="s">
        <v>5</v>
      </c>
      <c r="C81" s="147" t="s">
        <v>733</v>
      </c>
      <c r="D81" s="147" t="s">
        <v>839</v>
      </c>
      <c r="E81" s="147" t="s">
        <v>840</v>
      </c>
      <c r="F81" s="147" t="s">
        <v>66</v>
      </c>
      <c r="G81" s="147" t="s">
        <v>44</v>
      </c>
      <c r="H81" s="154" t="s">
        <v>15</v>
      </c>
    </row>
    <row r="82" spans="1:8" ht="13.8" customHeight="1">
      <c r="A82" s="147" t="s">
        <v>841</v>
      </c>
      <c r="B82" s="147" t="s">
        <v>5</v>
      </c>
      <c r="C82" s="147" t="s">
        <v>657</v>
      </c>
      <c r="D82" s="147" t="s">
        <v>842</v>
      </c>
      <c r="E82" s="147" t="s">
        <v>843</v>
      </c>
      <c r="F82" s="147" t="s">
        <v>49</v>
      </c>
      <c r="G82" s="147" t="s">
        <v>44</v>
      </c>
      <c r="H82" s="154" t="s">
        <v>15</v>
      </c>
    </row>
    <row r="83" spans="1:8" ht="13.8" customHeight="1">
      <c r="A83" s="147" t="s">
        <v>844</v>
      </c>
      <c r="B83" s="147" t="s">
        <v>5</v>
      </c>
      <c r="C83" s="147" t="s">
        <v>733</v>
      </c>
      <c r="D83" s="147" t="s">
        <v>845</v>
      </c>
      <c r="E83" s="147" t="s">
        <v>846</v>
      </c>
      <c r="F83" s="147" t="s">
        <v>44</v>
      </c>
      <c r="G83" s="147" t="s">
        <v>73</v>
      </c>
      <c r="H83" s="154" t="s">
        <v>15</v>
      </c>
    </row>
    <row r="84" spans="1:8" ht="13.8" customHeight="1">
      <c r="A84" s="147" t="s">
        <v>847</v>
      </c>
      <c r="B84" s="147" t="s">
        <v>5</v>
      </c>
      <c r="C84" s="147" t="s">
        <v>657</v>
      </c>
      <c r="D84" s="147" t="s">
        <v>848</v>
      </c>
      <c r="E84" s="147" t="s">
        <v>849</v>
      </c>
      <c r="F84" s="147" t="s">
        <v>44</v>
      </c>
      <c r="G84" s="147" t="s">
        <v>44</v>
      </c>
      <c r="H84" s="154" t="s">
        <v>15</v>
      </c>
    </row>
    <row r="85" spans="1:8" ht="13.8" customHeight="1">
      <c r="A85" s="147" t="s">
        <v>850</v>
      </c>
      <c r="B85" s="147" t="s">
        <v>5</v>
      </c>
      <c r="C85" s="147" t="s">
        <v>249</v>
      </c>
      <c r="D85" s="147" t="s">
        <v>851</v>
      </c>
      <c r="E85" s="147" t="s">
        <v>852</v>
      </c>
      <c r="F85" s="147" t="s">
        <v>44</v>
      </c>
      <c r="G85" s="147" t="s">
        <v>43</v>
      </c>
      <c r="H85" s="154" t="s">
        <v>15</v>
      </c>
    </row>
    <row r="86" spans="1:8" ht="13.8" customHeight="1">
      <c r="A86" s="147" t="s">
        <v>853</v>
      </c>
      <c r="B86" s="147" t="s">
        <v>5</v>
      </c>
      <c r="C86" s="147" t="s">
        <v>832</v>
      </c>
      <c r="D86" s="147" t="s">
        <v>854</v>
      </c>
      <c r="E86" s="147" t="s">
        <v>855</v>
      </c>
      <c r="F86" s="147" t="s">
        <v>66</v>
      </c>
      <c r="G86" s="147" t="s">
        <v>44</v>
      </c>
      <c r="H86" s="154" t="s">
        <v>15</v>
      </c>
    </row>
    <row r="87" spans="1:8" ht="13.8" customHeight="1">
      <c r="A87" s="143"/>
      <c r="B87" s="143"/>
      <c r="C87" s="143"/>
      <c r="D87" s="143"/>
      <c r="E87" s="143"/>
      <c r="F87" s="143"/>
      <c r="G87" s="143"/>
      <c r="H87" s="143"/>
    </row>
    <row r="88" spans="1:8" ht="13.8" customHeight="1">
      <c r="A88" s="233" t="s">
        <v>16</v>
      </c>
      <c r="B88" s="233"/>
      <c r="C88" s="233"/>
      <c r="D88" s="233"/>
      <c r="E88" s="233"/>
      <c r="F88" s="233"/>
      <c r="G88" s="233"/>
      <c r="H88" s="233"/>
    </row>
    <row r="89" spans="1:8" ht="13.8" customHeight="1">
      <c r="A89" s="144" t="s">
        <v>856</v>
      </c>
      <c r="B89" s="144"/>
      <c r="C89" s="144" t="s">
        <v>857</v>
      </c>
      <c r="D89" s="144"/>
      <c r="E89" s="237" t="s">
        <v>858</v>
      </c>
      <c r="F89" s="237"/>
      <c r="G89" s="144"/>
      <c r="H89" s="144" t="s">
        <v>859</v>
      </c>
    </row>
    <row r="90" spans="1:8" ht="13.8" customHeight="1">
      <c r="A90" s="226" t="s">
        <v>30</v>
      </c>
      <c r="B90" s="226"/>
      <c r="C90" s="226"/>
      <c r="D90" s="226"/>
      <c r="E90" s="226"/>
      <c r="F90" s="226"/>
      <c r="G90" s="226"/>
      <c r="H90" s="226"/>
    </row>
    <row r="91" spans="1:8" ht="13.8" customHeight="1">
      <c r="A91" s="146" t="s">
        <v>31</v>
      </c>
      <c r="B91" s="146" t="s">
        <v>32</v>
      </c>
      <c r="C91" s="146" t="s">
        <v>33</v>
      </c>
      <c r="D91" s="146" t="s">
        <v>34</v>
      </c>
      <c r="E91" s="146" t="s">
        <v>35</v>
      </c>
      <c r="F91" s="146" t="s">
        <v>36</v>
      </c>
      <c r="G91" s="146" t="s">
        <v>37</v>
      </c>
      <c r="H91" s="146" t="s">
        <v>38</v>
      </c>
    </row>
    <row r="92" spans="1:8" ht="13.8" customHeight="1">
      <c r="A92" s="147" t="s">
        <v>860</v>
      </c>
      <c r="B92" s="147" t="s">
        <v>5</v>
      </c>
      <c r="C92" s="147" t="s">
        <v>861</v>
      </c>
      <c r="D92" s="147" t="s">
        <v>862</v>
      </c>
      <c r="E92" s="147" t="s">
        <v>863</v>
      </c>
      <c r="F92" s="147" t="s">
        <v>66</v>
      </c>
      <c r="G92" s="147" t="s">
        <v>44</v>
      </c>
      <c r="H92" s="155" t="s">
        <v>16</v>
      </c>
    </row>
    <row r="93" spans="1:8" ht="13.8" customHeight="1">
      <c r="A93" s="147" t="s">
        <v>864</v>
      </c>
      <c r="B93" s="147" t="s">
        <v>5</v>
      </c>
      <c r="C93" s="147" t="s">
        <v>646</v>
      </c>
      <c r="D93" s="147" t="s">
        <v>865</v>
      </c>
      <c r="E93" s="147" t="s">
        <v>866</v>
      </c>
      <c r="F93" s="147" t="s">
        <v>43</v>
      </c>
      <c r="G93" s="147" t="s">
        <v>44</v>
      </c>
      <c r="H93" s="155" t="s">
        <v>16</v>
      </c>
    </row>
    <row r="94" spans="1:8" ht="13.8" customHeight="1">
      <c r="A94" s="147" t="s">
        <v>867</v>
      </c>
      <c r="B94" s="147" t="s">
        <v>5</v>
      </c>
      <c r="C94" s="147" t="s">
        <v>868</v>
      </c>
      <c r="D94" s="147" t="s">
        <v>869</v>
      </c>
      <c r="E94" s="147" t="s">
        <v>870</v>
      </c>
      <c r="F94" s="147" t="s">
        <v>49</v>
      </c>
      <c r="G94" s="147" t="s">
        <v>44</v>
      </c>
      <c r="H94" s="155" t="s">
        <v>16</v>
      </c>
    </row>
    <row r="95" spans="1:8" ht="13.8" customHeight="1">
      <c r="A95" s="147" t="s">
        <v>871</v>
      </c>
      <c r="B95" s="147" t="s">
        <v>5</v>
      </c>
      <c r="C95" s="147" t="s">
        <v>646</v>
      </c>
      <c r="D95" s="147" t="s">
        <v>872</v>
      </c>
      <c r="E95" s="147" t="s">
        <v>873</v>
      </c>
      <c r="F95" s="147" t="s">
        <v>49</v>
      </c>
      <c r="G95" s="147" t="s">
        <v>44</v>
      </c>
      <c r="H95" s="155" t="s">
        <v>16</v>
      </c>
    </row>
    <row r="96" spans="1:8" ht="13.8" customHeight="1">
      <c r="A96" s="147" t="s">
        <v>874</v>
      </c>
      <c r="B96" s="147" t="s">
        <v>5</v>
      </c>
      <c r="C96" s="147" t="s">
        <v>861</v>
      </c>
      <c r="D96" s="147" t="s">
        <v>875</v>
      </c>
      <c r="E96" s="147" t="s">
        <v>876</v>
      </c>
      <c r="F96" s="147" t="s">
        <v>44</v>
      </c>
      <c r="G96" s="147" t="s">
        <v>66</v>
      </c>
      <c r="H96" s="155" t="s">
        <v>16</v>
      </c>
    </row>
    <row r="97" spans="1:8" ht="13.8" customHeight="1">
      <c r="A97" s="147" t="s">
        <v>877</v>
      </c>
      <c r="B97" s="147" t="s">
        <v>5</v>
      </c>
      <c r="C97" s="147" t="s">
        <v>868</v>
      </c>
      <c r="D97" s="147" t="s">
        <v>878</v>
      </c>
      <c r="E97" s="147" t="s">
        <v>879</v>
      </c>
      <c r="F97" s="147" t="s">
        <v>49</v>
      </c>
      <c r="G97" s="147" t="s">
        <v>44</v>
      </c>
      <c r="H97" s="155" t="s">
        <v>16</v>
      </c>
    </row>
    <row r="98" spans="1:8" ht="13.8" customHeight="1">
      <c r="A98" s="147" t="s">
        <v>880</v>
      </c>
      <c r="B98" s="147" t="s">
        <v>5</v>
      </c>
      <c r="C98" s="147" t="s">
        <v>861</v>
      </c>
      <c r="D98" s="147" t="s">
        <v>881</v>
      </c>
      <c r="E98" s="147" t="s">
        <v>882</v>
      </c>
      <c r="F98" s="147" t="s">
        <v>49</v>
      </c>
      <c r="G98" s="147" t="s">
        <v>44</v>
      </c>
      <c r="H98" s="155" t="s">
        <v>16</v>
      </c>
    </row>
    <row r="99" spans="1:8" ht="13.8" customHeight="1">
      <c r="A99" s="149" t="s">
        <v>883</v>
      </c>
      <c r="B99" s="147" t="s">
        <v>5</v>
      </c>
      <c r="C99" s="147" t="s">
        <v>884</v>
      </c>
      <c r="D99" s="147" t="s">
        <v>885</v>
      </c>
      <c r="E99" s="147" t="s">
        <v>886</v>
      </c>
      <c r="F99" s="147" t="s">
        <v>44</v>
      </c>
      <c r="G99" s="147" t="s">
        <v>66</v>
      </c>
      <c r="H99" s="155" t="s">
        <v>16</v>
      </c>
    </row>
    <row r="100" spans="1:8" ht="13.8" customHeight="1">
      <c r="A100" s="149" t="s">
        <v>887</v>
      </c>
      <c r="B100" s="147" t="s">
        <v>5</v>
      </c>
      <c r="C100" s="147" t="s">
        <v>884</v>
      </c>
      <c r="D100" s="147" t="s">
        <v>888</v>
      </c>
      <c r="E100" s="147" t="s">
        <v>889</v>
      </c>
      <c r="F100" s="147" t="s">
        <v>49</v>
      </c>
      <c r="G100" s="147" t="s">
        <v>66</v>
      </c>
      <c r="H100" s="155" t="s">
        <v>16</v>
      </c>
    </row>
    <row r="101" spans="1:8" ht="13.8" customHeight="1">
      <c r="A101" s="147" t="s">
        <v>890</v>
      </c>
      <c r="B101" s="147" t="s">
        <v>5</v>
      </c>
      <c r="C101" s="147" t="s">
        <v>868</v>
      </c>
      <c r="D101" s="147" t="s">
        <v>891</v>
      </c>
      <c r="E101" s="147" t="s">
        <v>892</v>
      </c>
      <c r="F101" s="147" t="s">
        <v>44</v>
      </c>
      <c r="G101" s="147" t="s">
        <v>43</v>
      </c>
      <c r="H101" s="155" t="s">
        <v>16</v>
      </c>
    </row>
    <row r="102" spans="1:8" ht="13.8" customHeight="1">
      <c r="A102" s="147" t="s">
        <v>3257</v>
      </c>
      <c r="B102" s="147" t="s">
        <v>5</v>
      </c>
      <c r="C102" s="147" t="s">
        <v>884</v>
      </c>
      <c r="D102" s="147" t="s">
        <v>3258</v>
      </c>
      <c r="E102" s="147" t="s">
        <v>3280</v>
      </c>
      <c r="F102" s="147" t="s">
        <v>49</v>
      </c>
      <c r="G102" s="147" t="s">
        <v>44</v>
      </c>
      <c r="H102" s="155" t="s">
        <v>16</v>
      </c>
    </row>
    <row r="103" spans="1:8" ht="13.8" customHeight="1">
      <c r="A103" s="147" t="s">
        <v>893</v>
      </c>
      <c r="B103" s="147" t="s">
        <v>5</v>
      </c>
      <c r="C103" s="147" t="s">
        <v>646</v>
      </c>
      <c r="D103" s="147" t="s">
        <v>894</v>
      </c>
      <c r="E103" s="147" t="s">
        <v>895</v>
      </c>
      <c r="F103" s="147" t="s">
        <v>44</v>
      </c>
      <c r="G103" s="147" t="s">
        <v>43</v>
      </c>
      <c r="H103" s="155" t="s">
        <v>16</v>
      </c>
    </row>
    <row r="104" spans="1:8" ht="13.8" customHeight="1">
      <c r="A104" s="147"/>
      <c r="B104" s="147"/>
      <c r="C104" s="147"/>
      <c r="D104" s="147"/>
      <c r="E104" s="147"/>
      <c r="F104" s="147"/>
      <c r="G104" s="147"/>
      <c r="H104" s="155"/>
    </row>
    <row r="105" spans="1:8" ht="13.8" customHeight="1">
      <c r="A105" s="234" t="s">
        <v>17</v>
      </c>
      <c r="B105" s="234"/>
      <c r="C105" s="234"/>
      <c r="D105" s="234"/>
      <c r="E105" s="234"/>
      <c r="F105" s="234"/>
      <c r="G105" s="234"/>
      <c r="H105" s="234"/>
    </row>
    <row r="106" spans="1:8" ht="13.8" customHeight="1">
      <c r="A106" s="156" t="s">
        <v>896</v>
      </c>
      <c r="B106" s="144"/>
      <c r="C106" s="236" t="s">
        <v>642</v>
      </c>
      <c r="D106" s="236"/>
      <c r="E106" s="236" t="s">
        <v>897</v>
      </c>
      <c r="F106" s="236"/>
      <c r="G106" s="156"/>
      <c r="H106" s="156" t="s">
        <v>898</v>
      </c>
    </row>
    <row r="107" spans="1:8" ht="13.8" customHeight="1">
      <c r="A107" s="156" t="s">
        <v>899</v>
      </c>
      <c r="B107" s="144"/>
      <c r="C107" s="236" t="s">
        <v>642</v>
      </c>
      <c r="D107" s="236"/>
      <c r="E107" s="236" t="s">
        <v>900</v>
      </c>
      <c r="F107" s="236"/>
      <c r="G107" s="156"/>
      <c r="H107" s="156" t="s">
        <v>901</v>
      </c>
    </row>
    <row r="108" spans="1:8" ht="13.8" customHeight="1">
      <c r="A108" s="226" t="s">
        <v>30</v>
      </c>
      <c r="B108" s="226"/>
      <c r="C108" s="226"/>
      <c r="D108" s="226"/>
      <c r="E108" s="226"/>
      <c r="F108" s="226"/>
      <c r="G108" s="226"/>
      <c r="H108" s="226"/>
    </row>
    <row r="109" spans="1:8" ht="13.8" customHeight="1">
      <c r="A109" s="146" t="s">
        <v>31</v>
      </c>
      <c r="B109" s="146" t="s">
        <v>32</v>
      </c>
      <c r="C109" s="146" t="s">
        <v>33</v>
      </c>
      <c r="D109" s="146" t="s">
        <v>34</v>
      </c>
      <c r="E109" s="146" t="s">
        <v>35</v>
      </c>
      <c r="F109" s="146" t="s">
        <v>36</v>
      </c>
      <c r="G109" s="146" t="s">
        <v>37</v>
      </c>
      <c r="H109" s="146" t="s">
        <v>38</v>
      </c>
    </row>
    <row r="110" spans="1:8" ht="13.8" customHeight="1">
      <c r="A110" s="147" t="s">
        <v>905</v>
      </c>
      <c r="B110" s="147" t="s">
        <v>5</v>
      </c>
      <c r="C110" s="147" t="s">
        <v>744</v>
      </c>
      <c r="D110" s="147" t="s">
        <v>906</v>
      </c>
      <c r="E110" s="147" t="s">
        <v>907</v>
      </c>
      <c r="F110" s="147" t="s">
        <v>49</v>
      </c>
      <c r="G110" s="147" t="s">
        <v>44</v>
      </c>
      <c r="H110" s="157" t="s">
        <v>17</v>
      </c>
    </row>
    <row r="111" spans="1:8" ht="13.8" customHeight="1">
      <c r="A111" s="147" t="s">
        <v>908</v>
      </c>
      <c r="B111" s="147" t="s">
        <v>5</v>
      </c>
      <c r="C111" s="147" t="s">
        <v>868</v>
      </c>
      <c r="D111" s="147" t="s">
        <v>909</v>
      </c>
      <c r="E111" s="147" t="s">
        <v>910</v>
      </c>
      <c r="F111" s="147" t="s">
        <v>44</v>
      </c>
      <c r="G111" s="147" t="s">
        <v>49</v>
      </c>
      <c r="H111" s="157" t="s">
        <v>17</v>
      </c>
    </row>
    <row r="112" spans="1:8" ht="13.8" customHeight="1">
      <c r="A112" s="147" t="s">
        <v>911</v>
      </c>
      <c r="B112" s="147" t="s">
        <v>5</v>
      </c>
      <c r="C112" s="147" t="s">
        <v>912</v>
      </c>
      <c r="D112" s="147" t="s">
        <v>913</v>
      </c>
      <c r="E112" s="147" t="s">
        <v>914</v>
      </c>
      <c r="F112" s="147" t="s">
        <v>44</v>
      </c>
      <c r="G112" s="147" t="s">
        <v>73</v>
      </c>
      <c r="H112" s="157" t="s">
        <v>17</v>
      </c>
    </row>
    <row r="113" spans="1:8" ht="13.8" customHeight="1">
      <c r="A113" s="147" t="s">
        <v>915</v>
      </c>
      <c r="B113" s="147" t="s">
        <v>5</v>
      </c>
      <c r="C113" s="147" t="s">
        <v>916</v>
      </c>
      <c r="D113" s="147" t="s">
        <v>917</v>
      </c>
      <c r="E113" s="147" t="s">
        <v>918</v>
      </c>
      <c r="F113" s="147" t="s">
        <v>66</v>
      </c>
      <c r="G113" s="147" t="s">
        <v>43</v>
      </c>
      <c r="H113" s="157" t="s">
        <v>17</v>
      </c>
    </row>
    <row r="114" spans="1:8" ht="13.8" customHeight="1">
      <c r="A114" s="147" t="s">
        <v>919</v>
      </c>
      <c r="B114" s="147" t="s">
        <v>5</v>
      </c>
      <c r="C114" s="147" t="s">
        <v>916</v>
      </c>
      <c r="D114" s="147" t="s">
        <v>920</v>
      </c>
      <c r="E114" s="147" t="s">
        <v>921</v>
      </c>
      <c r="F114" s="147" t="s">
        <v>49</v>
      </c>
      <c r="G114" s="147" t="s">
        <v>44</v>
      </c>
      <c r="H114" s="157" t="s">
        <v>17</v>
      </c>
    </row>
    <row r="115" spans="1:8" ht="13.8" customHeight="1">
      <c r="A115" s="147" t="s">
        <v>922</v>
      </c>
      <c r="B115" s="147" t="s">
        <v>5</v>
      </c>
      <c r="C115" s="147" t="s">
        <v>744</v>
      </c>
      <c r="D115" s="147" t="s">
        <v>923</v>
      </c>
      <c r="E115" s="147" t="s">
        <v>924</v>
      </c>
      <c r="F115" s="147" t="s">
        <v>44</v>
      </c>
      <c r="G115" s="147" t="s">
        <v>49</v>
      </c>
      <c r="H115" s="157" t="s">
        <v>17</v>
      </c>
    </row>
    <row r="116" spans="1:8" ht="13.8" customHeight="1">
      <c r="A116" s="147" t="s">
        <v>925</v>
      </c>
      <c r="B116" s="147" t="s">
        <v>5</v>
      </c>
      <c r="C116" s="147" t="s">
        <v>868</v>
      </c>
      <c r="D116" s="147" t="s">
        <v>926</v>
      </c>
      <c r="E116" s="147" t="s">
        <v>927</v>
      </c>
      <c r="F116" s="147" t="s">
        <v>44</v>
      </c>
      <c r="G116" s="147" t="s">
        <v>43</v>
      </c>
      <c r="H116" s="157" t="s">
        <v>17</v>
      </c>
    </row>
    <row r="117" spans="1:8" ht="13.8" customHeight="1">
      <c r="A117" s="149" t="s">
        <v>928</v>
      </c>
      <c r="B117" s="147" t="s">
        <v>5</v>
      </c>
      <c r="C117" s="147" t="s">
        <v>650</v>
      </c>
      <c r="D117" s="147" t="s">
        <v>929</v>
      </c>
      <c r="E117" s="147" t="s">
        <v>930</v>
      </c>
      <c r="F117" s="147" t="s">
        <v>43</v>
      </c>
      <c r="G117" s="147" t="s">
        <v>44</v>
      </c>
      <c r="H117" s="157" t="s">
        <v>17</v>
      </c>
    </row>
    <row r="118" spans="1:8" ht="13.8" customHeight="1">
      <c r="A118" s="147" t="s">
        <v>931</v>
      </c>
      <c r="B118" s="147" t="s">
        <v>5</v>
      </c>
      <c r="C118" s="147" t="s">
        <v>868</v>
      </c>
      <c r="D118" s="147" t="s">
        <v>932</v>
      </c>
      <c r="E118" s="147" t="s">
        <v>933</v>
      </c>
      <c r="F118" s="147" t="s">
        <v>66</v>
      </c>
      <c r="G118" s="147" t="s">
        <v>73</v>
      </c>
      <c r="H118" s="157" t="s">
        <v>17</v>
      </c>
    </row>
    <row r="119" spans="1:8" ht="13.8" customHeight="1">
      <c r="A119" s="147" t="s">
        <v>934</v>
      </c>
      <c r="B119" s="147" t="s">
        <v>5</v>
      </c>
      <c r="C119" s="147" t="s">
        <v>912</v>
      </c>
      <c r="D119" s="147" t="s">
        <v>935</v>
      </c>
      <c r="E119" s="147" t="s">
        <v>936</v>
      </c>
      <c r="F119" s="147" t="s">
        <v>44</v>
      </c>
      <c r="G119" s="147" t="s">
        <v>49</v>
      </c>
      <c r="H119" s="157" t="s">
        <v>17</v>
      </c>
    </row>
    <row r="120" spans="1:8" ht="13.8" customHeight="1">
      <c r="A120" s="143"/>
      <c r="B120" s="143"/>
      <c r="C120" s="143"/>
      <c r="D120" s="143"/>
      <c r="E120" s="143"/>
      <c r="F120" s="143"/>
      <c r="G120" s="143"/>
      <c r="H120" s="143"/>
    </row>
    <row r="121" spans="1:8" ht="13.8" customHeight="1">
      <c r="A121" s="241" t="s">
        <v>18</v>
      </c>
      <c r="B121" s="241"/>
      <c r="C121" s="241"/>
      <c r="D121" s="241"/>
      <c r="E121" s="241"/>
      <c r="F121" s="241"/>
      <c r="G121" s="241"/>
      <c r="H121" s="241"/>
    </row>
    <row r="122" spans="1:8" ht="13.8" customHeight="1">
      <c r="A122" s="144" t="s">
        <v>937</v>
      </c>
      <c r="B122" s="144"/>
      <c r="C122" s="144" t="s">
        <v>481</v>
      </c>
      <c r="D122" s="144"/>
      <c r="E122" s="237" t="s">
        <v>938</v>
      </c>
      <c r="F122" s="237"/>
      <c r="G122" s="144"/>
      <c r="H122" s="144" t="s">
        <v>482</v>
      </c>
    </row>
    <row r="123" spans="1:8" ht="13.8" customHeight="1">
      <c r="A123" s="226" t="s">
        <v>30</v>
      </c>
      <c r="B123" s="226"/>
      <c r="C123" s="226"/>
      <c r="D123" s="226"/>
      <c r="E123" s="226"/>
      <c r="F123" s="226"/>
      <c r="G123" s="226"/>
      <c r="H123" s="226"/>
    </row>
    <row r="124" spans="1:8" ht="13.8" customHeight="1">
      <c r="A124" s="146" t="s">
        <v>31</v>
      </c>
      <c r="B124" s="146" t="s">
        <v>32</v>
      </c>
      <c r="C124" s="146" t="s">
        <v>33</v>
      </c>
      <c r="D124" s="146" t="s">
        <v>34</v>
      </c>
      <c r="E124" s="146" t="s">
        <v>35</v>
      </c>
      <c r="F124" s="146" t="s">
        <v>36</v>
      </c>
      <c r="G124" s="146" t="s">
        <v>37</v>
      </c>
      <c r="H124" s="146" t="s">
        <v>38</v>
      </c>
    </row>
    <row r="125" spans="1:8" ht="13.8" customHeight="1">
      <c r="A125" s="147" t="s">
        <v>939</v>
      </c>
      <c r="B125" s="147" t="s">
        <v>5</v>
      </c>
      <c r="C125" s="147" t="s">
        <v>940</v>
      </c>
      <c r="D125" s="147" t="s">
        <v>941</v>
      </c>
      <c r="E125" s="147" t="s">
        <v>942</v>
      </c>
      <c r="F125" s="147" t="s">
        <v>44</v>
      </c>
      <c r="G125" s="147" t="s">
        <v>49</v>
      </c>
      <c r="H125" s="168" t="s">
        <v>18</v>
      </c>
    </row>
    <row r="126" spans="1:8" ht="13.8" customHeight="1">
      <c r="A126" s="147" t="s">
        <v>902</v>
      </c>
      <c r="B126" s="147" t="s">
        <v>5</v>
      </c>
      <c r="C126" s="147" t="s">
        <v>692</v>
      </c>
      <c r="D126" s="147" t="s">
        <v>903</v>
      </c>
      <c r="E126" s="147" t="s">
        <v>904</v>
      </c>
      <c r="F126" s="147" t="s">
        <v>66</v>
      </c>
      <c r="G126" s="147" t="s">
        <v>44</v>
      </c>
      <c r="H126" s="168" t="s">
        <v>18</v>
      </c>
    </row>
    <row r="127" spans="1:8" ht="13.8" customHeight="1">
      <c r="A127" s="147" t="s">
        <v>943</v>
      </c>
      <c r="B127" s="147" t="s">
        <v>5</v>
      </c>
      <c r="C127" s="147" t="s">
        <v>940</v>
      </c>
      <c r="D127" s="147" t="s">
        <v>944</v>
      </c>
      <c r="E127" s="147" t="s">
        <v>945</v>
      </c>
      <c r="F127" s="147" t="s">
        <v>44</v>
      </c>
      <c r="G127" s="147" t="s">
        <v>44</v>
      </c>
      <c r="H127" s="168" t="s">
        <v>18</v>
      </c>
    </row>
    <row r="128" spans="1:8" ht="13.8" customHeight="1">
      <c r="A128" s="147" t="s">
        <v>946</v>
      </c>
      <c r="B128" s="147" t="s">
        <v>5</v>
      </c>
      <c r="C128" s="147" t="s">
        <v>692</v>
      </c>
      <c r="D128" s="147" t="s">
        <v>947</v>
      </c>
      <c r="E128" s="147" t="s">
        <v>948</v>
      </c>
      <c r="F128" s="147" t="s">
        <v>44</v>
      </c>
      <c r="G128" s="147" t="s">
        <v>43</v>
      </c>
      <c r="H128" s="168" t="s">
        <v>18</v>
      </c>
    </row>
    <row r="129" spans="1:8" ht="13.8" customHeight="1">
      <c r="A129" s="147" t="s">
        <v>949</v>
      </c>
      <c r="B129" s="147" t="s">
        <v>5</v>
      </c>
      <c r="C129" s="147" t="s">
        <v>950</v>
      </c>
      <c r="D129" s="147" t="s">
        <v>951</v>
      </c>
      <c r="E129" s="147" t="s">
        <v>952</v>
      </c>
      <c r="F129" s="147" t="s">
        <v>49</v>
      </c>
      <c r="G129" s="147" t="s">
        <v>43</v>
      </c>
      <c r="H129" s="168" t="s">
        <v>18</v>
      </c>
    </row>
    <row r="130" spans="1:8" ht="13.8" customHeight="1">
      <c r="A130" s="147" t="s">
        <v>953</v>
      </c>
      <c r="B130" s="147" t="s">
        <v>5</v>
      </c>
      <c r="C130" s="147" t="s">
        <v>954</v>
      </c>
      <c r="D130" s="147" t="s">
        <v>955</v>
      </c>
      <c r="E130" s="147" t="s">
        <v>956</v>
      </c>
      <c r="F130" s="147" t="s">
        <v>44</v>
      </c>
      <c r="G130" s="147" t="s">
        <v>66</v>
      </c>
      <c r="H130" s="168" t="s">
        <v>18</v>
      </c>
    </row>
    <row r="131" spans="1:8" ht="13.8" customHeight="1">
      <c r="A131" s="147" t="s">
        <v>957</v>
      </c>
      <c r="B131" s="147" t="s">
        <v>5</v>
      </c>
      <c r="C131" s="147" t="s">
        <v>954</v>
      </c>
      <c r="D131" s="147" t="s">
        <v>955</v>
      </c>
      <c r="E131" s="147" t="s">
        <v>956</v>
      </c>
      <c r="F131" s="147" t="s">
        <v>49</v>
      </c>
      <c r="G131" s="147" t="s">
        <v>49</v>
      </c>
      <c r="H131" s="168" t="s">
        <v>18</v>
      </c>
    </row>
    <row r="132" spans="1:8" ht="13.8" customHeight="1">
      <c r="A132" s="147" t="s">
        <v>958</v>
      </c>
      <c r="B132" s="147" t="s">
        <v>5</v>
      </c>
      <c r="C132" s="147" t="s">
        <v>954</v>
      </c>
      <c r="D132" s="147" t="s">
        <v>959</v>
      </c>
      <c r="E132" s="147" t="s">
        <v>960</v>
      </c>
      <c r="F132" s="147" t="s">
        <v>44</v>
      </c>
      <c r="G132" s="147" t="s">
        <v>49</v>
      </c>
      <c r="H132" s="168" t="s">
        <v>18</v>
      </c>
    </row>
    <row r="133" spans="1:8" ht="13.8" customHeight="1">
      <c r="A133" s="147" t="s">
        <v>961</v>
      </c>
      <c r="B133" s="147" t="s">
        <v>5</v>
      </c>
      <c r="C133" s="147" t="s">
        <v>692</v>
      </c>
      <c r="D133" s="147" t="s">
        <v>962</v>
      </c>
      <c r="E133" s="147" t="s">
        <v>963</v>
      </c>
      <c r="F133" s="147" t="s">
        <v>44</v>
      </c>
      <c r="G133" s="147" t="s">
        <v>43</v>
      </c>
      <c r="H133" s="168" t="s">
        <v>18</v>
      </c>
    </row>
    <row r="134" spans="1:8" ht="13.8" customHeight="1">
      <c r="A134" s="147" t="s">
        <v>964</v>
      </c>
      <c r="B134" s="147" t="s">
        <v>5</v>
      </c>
      <c r="C134" s="147" t="s">
        <v>688</v>
      </c>
      <c r="D134" s="147" t="s">
        <v>965</v>
      </c>
      <c r="E134" s="147" t="s">
        <v>966</v>
      </c>
      <c r="F134" s="147" t="s">
        <v>44</v>
      </c>
      <c r="G134" s="147" t="s">
        <v>66</v>
      </c>
      <c r="H134" s="168" t="s">
        <v>18</v>
      </c>
    </row>
    <row r="135" spans="1:8" ht="13.8" customHeight="1">
      <c r="A135" s="147" t="s">
        <v>967</v>
      </c>
      <c r="B135" s="147" t="s">
        <v>5</v>
      </c>
      <c r="C135" s="147" t="s">
        <v>688</v>
      </c>
      <c r="D135" s="147" t="s">
        <v>968</v>
      </c>
      <c r="E135" s="147" t="s">
        <v>969</v>
      </c>
      <c r="F135" s="147" t="s">
        <v>66</v>
      </c>
      <c r="G135" s="147" t="s">
        <v>43</v>
      </c>
      <c r="H135" s="168" t="s">
        <v>18</v>
      </c>
    </row>
    <row r="136" spans="1:8" ht="13.8" customHeight="1">
      <c r="A136" s="147" t="s">
        <v>970</v>
      </c>
      <c r="B136" s="147" t="s">
        <v>5</v>
      </c>
      <c r="C136" s="147" t="s">
        <v>950</v>
      </c>
      <c r="D136" s="147" t="s">
        <v>971</v>
      </c>
      <c r="E136" s="147" t="s">
        <v>972</v>
      </c>
      <c r="F136" s="147" t="s">
        <v>44</v>
      </c>
      <c r="G136" s="147" t="s">
        <v>49</v>
      </c>
      <c r="H136" s="168" t="s">
        <v>18</v>
      </c>
    </row>
    <row r="137" spans="1:8" ht="13.8" customHeight="1">
      <c r="A137" s="147" t="s">
        <v>1185</v>
      </c>
      <c r="B137" s="147" t="s">
        <v>5</v>
      </c>
      <c r="C137" s="147" t="s">
        <v>692</v>
      </c>
      <c r="D137" s="147" t="s">
        <v>1186</v>
      </c>
      <c r="E137" s="147" t="s">
        <v>1187</v>
      </c>
      <c r="F137" s="147" t="s">
        <v>49</v>
      </c>
      <c r="G137" s="147" t="s">
        <v>44</v>
      </c>
      <c r="H137" s="169" t="s">
        <v>1162</v>
      </c>
    </row>
    <row r="138" spans="1:8" ht="13.8" customHeight="1">
      <c r="A138" s="147"/>
      <c r="B138" s="147"/>
      <c r="C138" s="147"/>
      <c r="D138" s="147"/>
      <c r="E138" s="147"/>
      <c r="F138" s="147"/>
      <c r="G138" s="147"/>
      <c r="H138" s="169"/>
    </row>
    <row r="139" spans="1:8" ht="13.8" customHeight="1">
      <c r="A139" s="242" t="s">
        <v>973</v>
      </c>
      <c r="B139" s="242"/>
      <c r="C139" s="242"/>
      <c r="D139" s="242"/>
      <c r="E139" s="242"/>
      <c r="F139" s="242"/>
      <c r="G139" s="242"/>
      <c r="H139" s="242"/>
    </row>
    <row r="140" spans="1:8" ht="13.8" customHeight="1">
      <c r="A140" s="237" t="s">
        <v>974</v>
      </c>
      <c r="B140" s="237"/>
      <c r="C140" s="144" t="s">
        <v>975</v>
      </c>
      <c r="D140" s="144"/>
      <c r="E140" s="237" t="s">
        <v>976</v>
      </c>
      <c r="F140" s="237"/>
      <c r="G140" s="144"/>
      <c r="H140" s="144" t="s">
        <v>977</v>
      </c>
    </row>
    <row r="141" spans="1:8" ht="13.8" customHeight="1">
      <c r="A141" s="226" t="s">
        <v>30</v>
      </c>
      <c r="B141" s="226"/>
      <c r="C141" s="226"/>
      <c r="D141" s="226"/>
      <c r="E141" s="226"/>
      <c r="F141" s="226"/>
      <c r="G141" s="226"/>
      <c r="H141" s="226"/>
    </row>
    <row r="142" spans="1:8" ht="13.8" customHeight="1">
      <c r="A142" s="146" t="s">
        <v>31</v>
      </c>
      <c r="B142" s="146" t="s">
        <v>32</v>
      </c>
      <c r="C142" s="146" t="s">
        <v>33</v>
      </c>
      <c r="D142" s="146" t="s">
        <v>34</v>
      </c>
      <c r="E142" s="146" t="s">
        <v>35</v>
      </c>
      <c r="F142" s="146" t="s">
        <v>36</v>
      </c>
      <c r="G142" s="146" t="s">
        <v>37</v>
      </c>
      <c r="H142" s="146" t="s">
        <v>38</v>
      </c>
    </row>
    <row r="143" spans="1:8" ht="13.8" customHeight="1">
      <c r="A143" s="147" t="s">
        <v>978</v>
      </c>
      <c r="B143" s="147" t="s">
        <v>5</v>
      </c>
      <c r="C143" s="147" t="s">
        <v>979</v>
      </c>
      <c r="D143" s="147" t="s">
        <v>980</v>
      </c>
      <c r="E143" s="147" t="s">
        <v>981</v>
      </c>
      <c r="F143" s="147" t="s">
        <v>49</v>
      </c>
      <c r="G143" s="147" t="s">
        <v>44</v>
      </c>
      <c r="H143" s="170" t="s">
        <v>973</v>
      </c>
    </row>
    <row r="144" spans="1:8" ht="13.8" customHeight="1">
      <c r="A144" s="147" t="s">
        <v>982</v>
      </c>
      <c r="B144" s="147" t="s">
        <v>5</v>
      </c>
      <c r="C144" s="147" t="s">
        <v>983</v>
      </c>
      <c r="D144" s="147" t="s">
        <v>984</v>
      </c>
      <c r="E144" s="147" t="s">
        <v>985</v>
      </c>
      <c r="F144" s="147" t="s">
        <v>43</v>
      </c>
      <c r="G144" s="147" t="s">
        <v>44</v>
      </c>
      <c r="H144" s="170" t="s">
        <v>973</v>
      </c>
    </row>
    <row r="145" spans="1:8" ht="13.8" customHeight="1">
      <c r="A145" s="147" t="s">
        <v>986</v>
      </c>
      <c r="B145" s="147" t="s">
        <v>5</v>
      </c>
      <c r="C145" s="147" t="s">
        <v>987</v>
      </c>
      <c r="D145" s="147" t="s">
        <v>988</v>
      </c>
      <c r="E145" s="147" t="s">
        <v>989</v>
      </c>
      <c r="F145" s="147" t="s">
        <v>49</v>
      </c>
      <c r="G145" s="147" t="s">
        <v>44</v>
      </c>
      <c r="H145" s="170" t="s">
        <v>973</v>
      </c>
    </row>
    <row r="146" spans="1:8" ht="13.8" customHeight="1">
      <c r="A146" s="147" t="s">
        <v>990</v>
      </c>
      <c r="B146" s="147" t="s">
        <v>5</v>
      </c>
      <c r="C146" s="147" t="s">
        <v>991</v>
      </c>
      <c r="D146" s="147" t="s">
        <v>992</v>
      </c>
      <c r="E146" s="147" t="s">
        <v>993</v>
      </c>
      <c r="F146" s="147" t="s">
        <v>73</v>
      </c>
      <c r="G146" s="147" t="s">
        <v>49</v>
      </c>
      <c r="H146" s="170" t="s">
        <v>973</v>
      </c>
    </row>
    <row r="147" spans="1:8" ht="13.8" customHeight="1">
      <c r="A147" s="149" t="s">
        <v>994</v>
      </c>
      <c r="B147" s="147" t="s">
        <v>5</v>
      </c>
      <c r="C147" s="147" t="s">
        <v>563</v>
      </c>
      <c r="D147" s="147" t="s">
        <v>995</v>
      </c>
      <c r="E147" s="147" t="s">
        <v>996</v>
      </c>
      <c r="F147" s="147" t="s">
        <v>49</v>
      </c>
      <c r="G147" s="147" t="s">
        <v>44</v>
      </c>
      <c r="H147" s="170" t="s">
        <v>973</v>
      </c>
    </row>
    <row r="148" spans="1:8" ht="13.8" customHeight="1">
      <c r="A148" s="147" t="s">
        <v>997</v>
      </c>
      <c r="B148" s="147" t="s">
        <v>5</v>
      </c>
      <c r="C148" s="147" t="s">
        <v>983</v>
      </c>
      <c r="D148" s="147" t="s">
        <v>998</v>
      </c>
      <c r="E148" s="147" t="s">
        <v>999</v>
      </c>
      <c r="F148" s="147" t="s">
        <v>44</v>
      </c>
      <c r="G148" s="147" t="s">
        <v>73</v>
      </c>
      <c r="H148" s="170" t="s">
        <v>973</v>
      </c>
    </row>
    <row r="149" spans="1:8" ht="13.8" customHeight="1">
      <c r="A149" s="147" t="s">
        <v>1000</v>
      </c>
      <c r="B149" s="147" t="s">
        <v>5</v>
      </c>
      <c r="C149" s="147" t="s">
        <v>950</v>
      </c>
      <c r="D149" s="147" t="s">
        <v>1001</v>
      </c>
      <c r="E149" s="147" t="s">
        <v>1002</v>
      </c>
      <c r="F149" s="147" t="s">
        <v>66</v>
      </c>
      <c r="G149" s="147" t="s">
        <v>43</v>
      </c>
      <c r="H149" s="170" t="s">
        <v>973</v>
      </c>
    </row>
    <row r="150" spans="1:8" ht="13.8" customHeight="1">
      <c r="A150" s="147" t="s">
        <v>1003</v>
      </c>
      <c r="B150" s="147" t="s">
        <v>5</v>
      </c>
      <c r="C150" s="147" t="s">
        <v>987</v>
      </c>
      <c r="D150" s="147" t="s">
        <v>1004</v>
      </c>
      <c r="E150" s="147" t="s">
        <v>1005</v>
      </c>
      <c r="F150" s="147" t="s">
        <v>44</v>
      </c>
      <c r="G150" s="147" t="s">
        <v>73</v>
      </c>
      <c r="H150" s="170" t="s">
        <v>973</v>
      </c>
    </row>
    <row r="151" spans="1:8" ht="13.8" customHeight="1">
      <c r="A151" s="147" t="s">
        <v>1006</v>
      </c>
      <c r="B151" s="147" t="s">
        <v>5</v>
      </c>
      <c r="C151" s="147" t="s">
        <v>1007</v>
      </c>
      <c r="D151" s="147" t="s">
        <v>1008</v>
      </c>
      <c r="E151" s="147" t="s">
        <v>1009</v>
      </c>
      <c r="F151" s="147" t="s">
        <v>49</v>
      </c>
      <c r="G151" s="147" t="s">
        <v>73</v>
      </c>
      <c r="H151" s="170" t="s">
        <v>973</v>
      </c>
    </row>
    <row r="152" spans="1:8" ht="13.8" customHeight="1">
      <c r="A152" s="147" t="s">
        <v>1010</v>
      </c>
      <c r="B152" s="147" t="s">
        <v>5</v>
      </c>
      <c r="C152" s="147" t="s">
        <v>1011</v>
      </c>
      <c r="D152" s="147" t="s">
        <v>1012</v>
      </c>
      <c r="E152" s="147" t="s">
        <v>1013</v>
      </c>
      <c r="F152" s="147" t="s">
        <v>44</v>
      </c>
      <c r="G152" s="147" t="s">
        <v>49</v>
      </c>
      <c r="H152" s="170" t="s">
        <v>973</v>
      </c>
    </row>
    <row r="153" spans="1:8" ht="13.8" customHeight="1">
      <c r="A153" s="147" t="s">
        <v>1014</v>
      </c>
      <c r="B153" s="147" t="s">
        <v>5</v>
      </c>
      <c r="C153" s="147" t="s">
        <v>1011</v>
      </c>
      <c r="D153" s="147" t="s">
        <v>1015</v>
      </c>
      <c r="E153" s="147" t="s">
        <v>1016</v>
      </c>
      <c r="F153" s="147" t="s">
        <v>43</v>
      </c>
      <c r="G153" s="147" t="s">
        <v>66</v>
      </c>
      <c r="H153" s="170" t="s">
        <v>973</v>
      </c>
    </row>
    <row r="154" spans="1:8" ht="13.8" customHeight="1">
      <c r="A154" s="147"/>
      <c r="B154" s="147"/>
      <c r="C154" s="147"/>
      <c r="D154" s="147"/>
      <c r="E154" s="147"/>
      <c r="F154" s="147"/>
      <c r="G154" s="147"/>
      <c r="H154" s="170"/>
    </row>
    <row r="155" spans="1:8" ht="13.8" customHeight="1">
      <c r="A155" s="243" t="s">
        <v>19</v>
      </c>
      <c r="B155" s="243"/>
      <c r="C155" s="243"/>
      <c r="D155" s="243"/>
      <c r="E155" s="243"/>
      <c r="F155" s="243"/>
      <c r="G155" s="243"/>
      <c r="H155" s="243"/>
    </row>
    <row r="156" spans="1:8" ht="13.8" customHeight="1">
      <c r="A156" s="144" t="s">
        <v>1017</v>
      </c>
      <c r="B156" s="144"/>
      <c r="C156" s="144" t="s">
        <v>1018</v>
      </c>
      <c r="D156" s="144"/>
      <c r="E156" s="237" t="s">
        <v>1019</v>
      </c>
      <c r="F156" s="237"/>
      <c r="G156" s="144"/>
      <c r="H156" s="144" t="s">
        <v>1020</v>
      </c>
    </row>
    <row r="157" spans="1:8" ht="13.8" customHeight="1">
      <c r="A157" s="226" t="s">
        <v>30</v>
      </c>
      <c r="B157" s="226"/>
      <c r="C157" s="226"/>
      <c r="D157" s="226"/>
      <c r="E157" s="226"/>
      <c r="F157" s="226"/>
      <c r="G157" s="226"/>
      <c r="H157" s="226"/>
    </row>
    <row r="158" spans="1:8" ht="13.8" customHeight="1">
      <c r="A158" s="146" t="s">
        <v>31</v>
      </c>
      <c r="B158" s="146" t="s">
        <v>32</v>
      </c>
      <c r="C158" s="146" t="s">
        <v>33</v>
      </c>
      <c r="D158" s="146" t="s">
        <v>34</v>
      </c>
      <c r="E158" s="146" t="s">
        <v>35</v>
      </c>
      <c r="F158" s="146" t="s">
        <v>36</v>
      </c>
      <c r="G158" s="146" t="s">
        <v>37</v>
      </c>
      <c r="H158" s="146" t="s">
        <v>38</v>
      </c>
    </row>
    <row r="159" spans="1:8" ht="13.8" customHeight="1">
      <c r="A159" s="147" t="s">
        <v>1021</v>
      </c>
      <c r="B159" s="147" t="s">
        <v>5</v>
      </c>
      <c r="C159" s="147" t="s">
        <v>744</v>
      </c>
      <c r="D159" s="147" t="s">
        <v>1022</v>
      </c>
      <c r="E159" s="147" t="s">
        <v>1023</v>
      </c>
      <c r="F159" s="147" t="s">
        <v>44</v>
      </c>
      <c r="G159" s="147" t="s">
        <v>43</v>
      </c>
      <c r="H159" s="171" t="s">
        <v>19</v>
      </c>
    </row>
    <row r="160" spans="1:8" ht="13.8" customHeight="1">
      <c r="A160" s="147" t="s">
        <v>1024</v>
      </c>
      <c r="B160" s="147" t="s">
        <v>5</v>
      </c>
      <c r="C160" s="147" t="s">
        <v>249</v>
      </c>
      <c r="D160" s="147" t="s">
        <v>1025</v>
      </c>
      <c r="E160" s="147" t="s">
        <v>1026</v>
      </c>
      <c r="F160" s="147" t="s">
        <v>49</v>
      </c>
      <c r="G160" s="147" t="s">
        <v>66</v>
      </c>
      <c r="H160" s="171" t="s">
        <v>19</v>
      </c>
    </row>
    <row r="161" spans="1:8" ht="13.8" customHeight="1">
      <c r="A161" s="147" t="s">
        <v>1027</v>
      </c>
      <c r="B161" s="147" t="s">
        <v>5</v>
      </c>
      <c r="C161" s="147" t="s">
        <v>661</v>
      </c>
      <c r="D161" s="147" t="s">
        <v>1028</v>
      </c>
      <c r="E161" s="147"/>
      <c r="F161" s="147" t="s">
        <v>44</v>
      </c>
      <c r="G161" s="147" t="s">
        <v>49</v>
      </c>
      <c r="H161" s="171" t="s">
        <v>19</v>
      </c>
    </row>
    <row r="162" spans="1:8" ht="13.8" customHeight="1">
      <c r="A162" s="147" t="s">
        <v>1029</v>
      </c>
      <c r="B162" s="147" t="s">
        <v>5</v>
      </c>
      <c r="C162" s="147" t="s">
        <v>1030</v>
      </c>
      <c r="D162" s="147" t="s">
        <v>1031</v>
      </c>
      <c r="E162" s="147" t="s">
        <v>1032</v>
      </c>
      <c r="F162" s="147" t="s">
        <v>49</v>
      </c>
      <c r="G162" s="147" t="s">
        <v>44</v>
      </c>
      <c r="H162" s="171" t="s">
        <v>19</v>
      </c>
    </row>
    <row r="163" spans="1:8" ht="13.8" customHeight="1">
      <c r="A163" s="147" t="s">
        <v>1033</v>
      </c>
      <c r="B163" s="147" t="s">
        <v>5</v>
      </c>
      <c r="C163" s="147" t="s">
        <v>954</v>
      </c>
      <c r="D163" s="147" t="s">
        <v>1034</v>
      </c>
      <c r="E163" s="147" t="s">
        <v>1035</v>
      </c>
      <c r="F163" s="147" t="s">
        <v>44</v>
      </c>
      <c r="G163" s="147" t="s">
        <v>73</v>
      </c>
      <c r="H163" s="171" t="s">
        <v>19</v>
      </c>
    </row>
    <row r="164" spans="1:8" ht="13.8" customHeight="1">
      <c r="A164" s="147" t="s">
        <v>1036</v>
      </c>
      <c r="B164" s="147" t="s">
        <v>5</v>
      </c>
      <c r="C164" s="147" t="s">
        <v>744</v>
      </c>
      <c r="D164" s="147" t="s">
        <v>1037</v>
      </c>
      <c r="E164" s="147" t="s">
        <v>1038</v>
      </c>
      <c r="F164" s="147" t="s">
        <v>44</v>
      </c>
      <c r="G164" s="147" t="s">
        <v>43</v>
      </c>
      <c r="H164" s="171" t="s">
        <v>19</v>
      </c>
    </row>
    <row r="165" spans="1:8" ht="13.8" customHeight="1">
      <c r="A165" s="147" t="s">
        <v>1039</v>
      </c>
      <c r="B165" s="147" t="s">
        <v>5</v>
      </c>
      <c r="C165" s="147" t="s">
        <v>1040</v>
      </c>
      <c r="D165" s="147" t="s">
        <v>1041</v>
      </c>
      <c r="E165" s="147" t="s">
        <v>1042</v>
      </c>
      <c r="F165" s="147" t="s">
        <v>49</v>
      </c>
      <c r="G165" s="147" t="s">
        <v>44</v>
      </c>
      <c r="H165" s="171" t="s">
        <v>19</v>
      </c>
    </row>
    <row r="166" spans="1:8" ht="13.8" customHeight="1">
      <c r="A166" s="149" t="s">
        <v>1043</v>
      </c>
      <c r="B166" s="147" t="s">
        <v>5</v>
      </c>
      <c r="C166" s="147" t="s">
        <v>661</v>
      </c>
      <c r="D166" s="147" t="s">
        <v>1044</v>
      </c>
      <c r="E166" s="147" t="s">
        <v>1045</v>
      </c>
      <c r="F166" s="147" t="s">
        <v>66</v>
      </c>
      <c r="G166" s="147" t="s">
        <v>44</v>
      </c>
      <c r="H166" s="171" t="s">
        <v>19</v>
      </c>
    </row>
    <row r="167" spans="1:8" ht="13.8" customHeight="1">
      <c r="A167" s="147" t="s">
        <v>1046</v>
      </c>
      <c r="B167" s="147" t="s">
        <v>5</v>
      </c>
      <c r="C167" s="147" t="s">
        <v>1030</v>
      </c>
      <c r="D167" s="147" t="s">
        <v>1047</v>
      </c>
      <c r="E167" s="147" t="s">
        <v>1048</v>
      </c>
      <c r="F167" s="147" t="s">
        <v>49</v>
      </c>
      <c r="G167" s="147" t="s">
        <v>44</v>
      </c>
      <c r="H167" s="171" t="s">
        <v>19</v>
      </c>
    </row>
    <row r="168" spans="1:8" ht="13.8" customHeight="1">
      <c r="A168" s="147" t="s">
        <v>1049</v>
      </c>
      <c r="B168" s="147" t="s">
        <v>5</v>
      </c>
      <c r="C168" s="147" t="s">
        <v>954</v>
      </c>
      <c r="D168" s="147" t="s">
        <v>1050</v>
      </c>
      <c r="E168" s="147" t="s">
        <v>1051</v>
      </c>
      <c r="F168" s="147" t="s">
        <v>44</v>
      </c>
      <c r="G168" s="147" t="s">
        <v>73</v>
      </c>
      <c r="H168" s="171" t="s">
        <v>19</v>
      </c>
    </row>
    <row r="169" spans="1:8" ht="13.8" customHeight="1">
      <c r="A169" s="147" t="s">
        <v>1052</v>
      </c>
      <c r="B169" s="147" t="s">
        <v>5</v>
      </c>
      <c r="C169" s="147" t="s">
        <v>950</v>
      </c>
      <c r="D169" s="147" t="s">
        <v>951</v>
      </c>
      <c r="E169" s="147" t="s">
        <v>952</v>
      </c>
      <c r="F169" s="147" t="s">
        <v>66</v>
      </c>
      <c r="G169" s="147" t="s">
        <v>43</v>
      </c>
      <c r="H169" s="171" t="s">
        <v>19</v>
      </c>
    </row>
    <row r="170" spans="1:8" ht="13.8" customHeight="1">
      <c r="A170" s="147"/>
      <c r="B170" s="147"/>
      <c r="C170" s="147"/>
      <c r="D170" s="147"/>
      <c r="E170" s="147"/>
      <c r="F170" s="147"/>
      <c r="G170" s="147"/>
      <c r="H170" s="171"/>
    </row>
    <row r="171" spans="1:8" ht="13.8" customHeight="1">
      <c r="A171" s="248" t="s">
        <v>20</v>
      </c>
      <c r="B171" s="248"/>
      <c r="C171" s="248"/>
      <c r="D171" s="248"/>
      <c r="E171" s="248"/>
      <c r="F171" s="248"/>
      <c r="G171" s="248"/>
      <c r="H171" s="248"/>
    </row>
    <row r="172" spans="1:8" ht="13.8" customHeight="1">
      <c r="A172" s="144" t="s">
        <v>600</v>
      </c>
      <c r="B172" s="144"/>
      <c r="C172" s="144" t="s">
        <v>481</v>
      </c>
      <c r="D172" s="144"/>
      <c r="E172" s="237" t="s">
        <v>601</v>
      </c>
      <c r="F172" s="237"/>
      <c r="G172" s="144"/>
      <c r="H172" s="144" t="s">
        <v>437</v>
      </c>
    </row>
    <row r="173" spans="1:8" ht="13.8" customHeight="1">
      <c r="A173" s="144" t="s">
        <v>3266</v>
      </c>
      <c r="B173" s="144"/>
      <c r="C173" s="144" t="s">
        <v>481</v>
      </c>
      <c r="D173" s="144"/>
      <c r="E173" s="237" t="s">
        <v>3273</v>
      </c>
      <c r="F173" s="237"/>
      <c r="G173" s="144"/>
      <c r="H173" s="144" t="s">
        <v>3274</v>
      </c>
    </row>
    <row r="174" spans="1:8" ht="13.8" customHeight="1">
      <c r="A174" s="226" t="s">
        <v>30</v>
      </c>
      <c r="B174" s="226"/>
      <c r="C174" s="226"/>
      <c r="D174" s="226"/>
      <c r="E174" s="226"/>
      <c r="F174" s="226"/>
      <c r="G174" s="226"/>
      <c r="H174" s="226"/>
    </row>
    <row r="175" spans="1:8" ht="13.8" customHeight="1">
      <c r="A175" s="146" t="s">
        <v>31</v>
      </c>
      <c r="B175" s="146" t="s">
        <v>32</v>
      </c>
      <c r="C175" s="146" t="s">
        <v>33</v>
      </c>
      <c r="D175" s="146" t="s">
        <v>34</v>
      </c>
      <c r="E175" s="146" t="s">
        <v>35</v>
      </c>
      <c r="F175" s="146" t="s">
        <v>36</v>
      </c>
      <c r="G175" s="146" t="s">
        <v>37</v>
      </c>
      <c r="H175" s="146" t="s">
        <v>38</v>
      </c>
    </row>
    <row r="176" spans="1:8" ht="13.8" customHeight="1">
      <c r="A176" s="147" t="s">
        <v>1053</v>
      </c>
      <c r="B176" s="147" t="s">
        <v>5</v>
      </c>
      <c r="C176" s="147" t="s">
        <v>987</v>
      </c>
      <c r="D176" s="147" t="s">
        <v>1054</v>
      </c>
      <c r="E176" s="147" t="s">
        <v>1055</v>
      </c>
      <c r="F176" s="147" t="s">
        <v>44</v>
      </c>
      <c r="G176" s="147" t="s">
        <v>44</v>
      </c>
      <c r="H176" s="172" t="s">
        <v>20</v>
      </c>
    </row>
    <row r="177" spans="1:8" ht="13.8" customHeight="1">
      <c r="A177" s="147" t="s">
        <v>1056</v>
      </c>
      <c r="B177" s="147" t="s">
        <v>5</v>
      </c>
      <c r="C177" s="147" t="s">
        <v>861</v>
      </c>
      <c r="D177" s="147" t="s">
        <v>1057</v>
      </c>
      <c r="E177" s="147" t="s">
        <v>1058</v>
      </c>
      <c r="F177" s="147" t="s">
        <v>66</v>
      </c>
      <c r="G177" s="147" t="s">
        <v>44</v>
      </c>
      <c r="H177" s="172" t="s">
        <v>20</v>
      </c>
    </row>
    <row r="178" spans="1:8" ht="13.8" customHeight="1">
      <c r="A178" s="147" t="s">
        <v>1059</v>
      </c>
      <c r="B178" s="147" t="s">
        <v>5</v>
      </c>
      <c r="C178" s="147" t="s">
        <v>427</v>
      </c>
      <c r="D178" s="147" t="s">
        <v>1060</v>
      </c>
      <c r="E178" s="147" t="s">
        <v>1061</v>
      </c>
      <c r="F178" s="147" t="s">
        <v>44</v>
      </c>
      <c r="G178" s="147" t="s">
        <v>66</v>
      </c>
      <c r="H178" s="172" t="s">
        <v>20</v>
      </c>
    </row>
    <row r="179" spans="1:8" ht="13.8" customHeight="1">
      <c r="A179" s="147" t="s">
        <v>1062</v>
      </c>
      <c r="B179" s="147" t="s">
        <v>5</v>
      </c>
      <c r="C179" s="147" t="s">
        <v>646</v>
      </c>
      <c r="D179" s="147" t="s">
        <v>647</v>
      </c>
      <c r="E179" s="147" t="s">
        <v>648</v>
      </c>
      <c r="F179" s="147" t="s">
        <v>66</v>
      </c>
      <c r="G179" s="147" t="s">
        <v>73</v>
      </c>
      <c r="H179" s="172" t="s">
        <v>20</v>
      </c>
    </row>
    <row r="180" spans="1:8" ht="13.8" customHeight="1">
      <c r="A180" s="147" t="s">
        <v>1063</v>
      </c>
      <c r="B180" s="147" t="s">
        <v>5</v>
      </c>
      <c r="C180" s="147" t="s">
        <v>646</v>
      </c>
      <c r="D180" s="147" t="s">
        <v>1064</v>
      </c>
      <c r="E180" s="147" t="s">
        <v>1065</v>
      </c>
      <c r="F180" s="147" t="s">
        <v>49</v>
      </c>
      <c r="G180" s="147" t="s">
        <v>49</v>
      </c>
      <c r="H180" s="172" t="s">
        <v>20</v>
      </c>
    </row>
    <row r="181" spans="1:8" ht="13.8" customHeight="1">
      <c r="A181" s="147" t="s">
        <v>1066</v>
      </c>
      <c r="B181" s="147" t="s">
        <v>5</v>
      </c>
      <c r="C181" s="147" t="s">
        <v>987</v>
      </c>
      <c r="D181" s="147" t="s">
        <v>1067</v>
      </c>
      <c r="E181" s="147" t="s">
        <v>1068</v>
      </c>
      <c r="F181" s="147" t="s">
        <v>49</v>
      </c>
      <c r="G181" s="147" t="s">
        <v>44</v>
      </c>
      <c r="H181" s="172" t="s">
        <v>20</v>
      </c>
    </row>
    <row r="182" spans="1:8" ht="13.8" customHeight="1">
      <c r="A182" s="147" t="s">
        <v>1069</v>
      </c>
      <c r="B182" s="147" t="s">
        <v>5</v>
      </c>
      <c r="C182" s="147" t="s">
        <v>861</v>
      </c>
      <c r="D182" s="147" t="s">
        <v>1070</v>
      </c>
      <c r="E182" s="147" t="s">
        <v>1071</v>
      </c>
      <c r="F182" s="147" t="s">
        <v>44</v>
      </c>
      <c r="G182" s="147" t="s">
        <v>44</v>
      </c>
      <c r="H182" s="172" t="s">
        <v>20</v>
      </c>
    </row>
    <row r="183" spans="1:8" ht="13.8" customHeight="1">
      <c r="A183" s="147" t="s">
        <v>1072</v>
      </c>
      <c r="B183" s="147" t="s">
        <v>5</v>
      </c>
      <c r="C183" s="147" t="s">
        <v>950</v>
      </c>
      <c r="D183" s="147" t="s">
        <v>1073</v>
      </c>
      <c r="E183" s="147" t="s">
        <v>1074</v>
      </c>
      <c r="F183" s="147" t="s">
        <v>43</v>
      </c>
      <c r="G183" s="147" t="s">
        <v>73</v>
      </c>
      <c r="H183" s="172" t="s">
        <v>20</v>
      </c>
    </row>
    <row r="184" spans="1:8" ht="13.8" customHeight="1">
      <c r="A184" s="147" t="s">
        <v>1075</v>
      </c>
      <c r="B184" s="147" t="s">
        <v>5</v>
      </c>
      <c r="C184" s="147" t="s">
        <v>861</v>
      </c>
      <c r="D184" s="147" t="s">
        <v>1076</v>
      </c>
      <c r="E184" s="147" t="s">
        <v>1077</v>
      </c>
      <c r="F184" s="147" t="s">
        <v>49</v>
      </c>
      <c r="G184" s="147" t="s">
        <v>44</v>
      </c>
      <c r="H184" s="172" t="s">
        <v>20</v>
      </c>
    </row>
    <row r="185" spans="1:8" ht="13.8" customHeight="1">
      <c r="A185" s="147" t="s">
        <v>1078</v>
      </c>
      <c r="B185" s="147" t="s">
        <v>5</v>
      </c>
      <c r="C185" s="147" t="s">
        <v>823</v>
      </c>
      <c r="D185" s="147" t="s">
        <v>1079</v>
      </c>
      <c r="E185" s="147" t="s">
        <v>1080</v>
      </c>
      <c r="F185" s="147" t="s">
        <v>49</v>
      </c>
      <c r="G185" s="147" t="s">
        <v>44</v>
      </c>
      <c r="H185" s="172" t="s">
        <v>20</v>
      </c>
    </row>
    <row r="186" spans="1:8" ht="13.8" customHeight="1">
      <c r="A186" s="147" t="s">
        <v>1081</v>
      </c>
      <c r="B186" s="147" t="s">
        <v>5</v>
      </c>
      <c r="C186" s="147" t="s">
        <v>823</v>
      </c>
      <c r="D186" s="147" t="s">
        <v>1082</v>
      </c>
      <c r="E186" s="147" t="s">
        <v>1083</v>
      </c>
      <c r="F186" s="147" t="s">
        <v>49</v>
      </c>
      <c r="G186" s="147" t="s">
        <v>73</v>
      </c>
      <c r="H186" s="172" t="s">
        <v>20</v>
      </c>
    </row>
    <row r="187" spans="1:8" ht="13.8" customHeight="1">
      <c r="A187" s="143"/>
      <c r="B187" s="143"/>
      <c r="C187" s="143"/>
      <c r="D187" s="143"/>
      <c r="E187" s="143"/>
      <c r="F187" s="143"/>
      <c r="G187" s="143"/>
      <c r="H187" s="143"/>
    </row>
    <row r="188" spans="1:8" ht="13.8" customHeight="1">
      <c r="A188" s="249" t="s">
        <v>21</v>
      </c>
      <c r="B188" s="249"/>
      <c r="C188" s="249"/>
      <c r="D188" s="249"/>
      <c r="E188" s="249"/>
      <c r="F188" s="249"/>
      <c r="G188" s="249"/>
      <c r="H188" s="249"/>
    </row>
    <row r="189" spans="1:8" ht="13.8" customHeight="1">
      <c r="A189" s="144" t="s">
        <v>1084</v>
      </c>
      <c r="B189" s="144"/>
      <c r="C189" s="144" t="s">
        <v>1085</v>
      </c>
      <c r="D189" s="144"/>
      <c r="E189" s="237" t="s">
        <v>1086</v>
      </c>
      <c r="F189" s="237"/>
      <c r="G189" s="144"/>
      <c r="H189" s="144" t="s">
        <v>1087</v>
      </c>
    </row>
    <row r="190" spans="1:8" ht="13.8" customHeight="1">
      <c r="A190" s="226" t="s">
        <v>30</v>
      </c>
      <c r="B190" s="226"/>
      <c r="C190" s="226"/>
      <c r="D190" s="226"/>
      <c r="E190" s="226"/>
      <c r="F190" s="226"/>
      <c r="G190" s="226"/>
      <c r="H190" s="226"/>
    </row>
    <row r="191" spans="1:8" ht="13.8" customHeight="1">
      <c r="A191" s="146" t="s">
        <v>31</v>
      </c>
      <c r="B191" s="146" t="s">
        <v>32</v>
      </c>
      <c r="C191" s="146" t="s">
        <v>33</v>
      </c>
      <c r="D191" s="146" t="s">
        <v>34</v>
      </c>
      <c r="E191" s="146" t="s">
        <v>35</v>
      </c>
      <c r="F191" s="146" t="s">
        <v>36</v>
      </c>
      <c r="G191" s="146" t="s">
        <v>37</v>
      </c>
      <c r="H191" s="146" t="s">
        <v>38</v>
      </c>
    </row>
    <row r="192" spans="1:8" ht="13.8" customHeight="1">
      <c r="A192" s="147" t="s">
        <v>1088</v>
      </c>
      <c r="B192" s="147" t="s">
        <v>5</v>
      </c>
      <c r="C192" s="147" t="s">
        <v>1089</v>
      </c>
      <c r="D192" s="147" t="s">
        <v>1090</v>
      </c>
      <c r="E192" s="147" t="s">
        <v>1091</v>
      </c>
      <c r="F192" s="147" t="s">
        <v>44</v>
      </c>
      <c r="G192" s="147" t="s">
        <v>73</v>
      </c>
      <c r="H192" s="173" t="s">
        <v>21</v>
      </c>
    </row>
    <row r="193" spans="1:8" ht="13.8" customHeight="1">
      <c r="A193" s="147" t="s">
        <v>1092</v>
      </c>
      <c r="B193" s="147" t="s">
        <v>5</v>
      </c>
      <c r="C193" s="147" t="s">
        <v>1093</v>
      </c>
      <c r="D193" s="147" t="s">
        <v>1094</v>
      </c>
      <c r="E193" s="147" t="s">
        <v>1095</v>
      </c>
      <c r="F193" s="147" t="s">
        <v>49</v>
      </c>
      <c r="G193" s="147" t="s">
        <v>73</v>
      </c>
      <c r="H193" s="173" t="s">
        <v>21</v>
      </c>
    </row>
    <row r="194" spans="1:8" ht="13.8" customHeight="1">
      <c r="A194" s="147" t="s">
        <v>1096</v>
      </c>
      <c r="B194" s="147" t="s">
        <v>5</v>
      </c>
      <c r="C194" s="147" t="s">
        <v>1097</v>
      </c>
      <c r="D194" s="147" t="s">
        <v>1098</v>
      </c>
      <c r="E194" s="147" t="s">
        <v>1099</v>
      </c>
      <c r="F194" s="147" t="s">
        <v>49</v>
      </c>
      <c r="G194" s="147" t="s">
        <v>44</v>
      </c>
      <c r="H194" s="173" t="s">
        <v>21</v>
      </c>
    </row>
    <row r="195" spans="1:8" ht="13.8" customHeight="1">
      <c r="A195" s="147" t="s">
        <v>1100</v>
      </c>
      <c r="B195" s="147" t="s">
        <v>5</v>
      </c>
      <c r="C195" s="147" t="s">
        <v>744</v>
      </c>
      <c r="D195" s="147" t="s">
        <v>1101</v>
      </c>
      <c r="E195" s="147" t="s">
        <v>1102</v>
      </c>
      <c r="F195" s="147" t="s">
        <v>49</v>
      </c>
      <c r="G195" s="147" t="s">
        <v>73</v>
      </c>
      <c r="H195" s="173" t="s">
        <v>21</v>
      </c>
    </row>
    <row r="196" spans="1:8" ht="13.8" customHeight="1">
      <c r="A196" s="147" t="s">
        <v>1103</v>
      </c>
      <c r="B196" s="147" t="s">
        <v>5</v>
      </c>
      <c r="C196" s="147" t="s">
        <v>744</v>
      </c>
      <c r="D196" s="147" t="s">
        <v>1104</v>
      </c>
      <c r="E196" s="147" t="s">
        <v>1105</v>
      </c>
      <c r="F196" s="147" t="s">
        <v>66</v>
      </c>
      <c r="G196" s="147" t="s">
        <v>43</v>
      </c>
      <c r="H196" s="173" t="s">
        <v>21</v>
      </c>
    </row>
    <row r="197" spans="1:8" ht="13.8" customHeight="1">
      <c r="A197" s="147" t="s">
        <v>1106</v>
      </c>
      <c r="B197" s="147" t="s">
        <v>5</v>
      </c>
      <c r="C197" s="147" t="s">
        <v>1107</v>
      </c>
      <c r="D197" s="147" t="s">
        <v>1108</v>
      </c>
      <c r="E197" s="147" t="s">
        <v>1109</v>
      </c>
      <c r="F197" s="147" t="s">
        <v>44</v>
      </c>
      <c r="G197" s="147" t="s">
        <v>66</v>
      </c>
      <c r="H197" s="173" t="s">
        <v>21</v>
      </c>
    </row>
    <row r="198" spans="1:8" ht="13.8" customHeight="1">
      <c r="A198" s="147" t="s">
        <v>1110</v>
      </c>
      <c r="B198" s="147" t="s">
        <v>5</v>
      </c>
      <c r="C198" s="147" t="s">
        <v>1107</v>
      </c>
      <c r="D198" s="147" t="s">
        <v>1111</v>
      </c>
      <c r="E198" s="147" t="s">
        <v>1112</v>
      </c>
      <c r="F198" s="147" t="s">
        <v>66</v>
      </c>
      <c r="G198" s="147" t="s">
        <v>44</v>
      </c>
      <c r="H198" s="173" t="s">
        <v>21</v>
      </c>
    </row>
    <row r="199" spans="1:8" ht="13.8" customHeight="1">
      <c r="A199" s="147" t="s">
        <v>1113</v>
      </c>
      <c r="B199" s="147" t="s">
        <v>5</v>
      </c>
      <c r="C199" s="147" t="s">
        <v>1093</v>
      </c>
      <c r="D199" s="147" t="s">
        <v>1114</v>
      </c>
      <c r="E199" s="147" t="s">
        <v>1115</v>
      </c>
      <c r="F199" s="147" t="s">
        <v>44</v>
      </c>
      <c r="G199" s="147" t="s">
        <v>49</v>
      </c>
      <c r="H199" s="173" t="s">
        <v>21</v>
      </c>
    </row>
    <row r="200" spans="1:8" ht="13.8" customHeight="1">
      <c r="A200" s="167" t="s">
        <v>1119</v>
      </c>
      <c r="B200" s="147" t="s">
        <v>5</v>
      </c>
      <c r="C200" s="147" t="s">
        <v>1107</v>
      </c>
      <c r="D200" s="147" t="s">
        <v>1120</v>
      </c>
      <c r="E200" s="147" t="s">
        <v>1121</v>
      </c>
      <c r="F200" s="147" t="s">
        <v>66</v>
      </c>
      <c r="G200" s="147" t="s">
        <v>44</v>
      </c>
      <c r="H200" s="173" t="s">
        <v>21</v>
      </c>
    </row>
    <row r="201" spans="1:8" ht="13.8" customHeight="1">
      <c r="A201" s="147" t="s">
        <v>1122</v>
      </c>
      <c r="B201" s="147" t="s">
        <v>5</v>
      </c>
      <c r="C201" s="147" t="s">
        <v>1089</v>
      </c>
      <c r="D201" s="147" t="s">
        <v>1090</v>
      </c>
      <c r="E201" s="147" t="s">
        <v>1091</v>
      </c>
      <c r="F201" s="147" t="s">
        <v>49</v>
      </c>
      <c r="G201" s="147" t="s">
        <v>44</v>
      </c>
      <c r="H201" s="173" t="s">
        <v>21</v>
      </c>
    </row>
    <row r="202" spans="1:8" ht="13.8" customHeight="1">
      <c r="A202" s="147"/>
      <c r="B202" s="147"/>
      <c r="C202" s="147"/>
      <c r="D202" s="147"/>
      <c r="E202" s="147"/>
      <c r="F202" s="147"/>
      <c r="G202" s="147"/>
      <c r="H202" s="173"/>
    </row>
    <row r="203" spans="1:8" ht="13.8" customHeight="1">
      <c r="A203" s="245" t="s">
        <v>1123</v>
      </c>
      <c r="B203" s="245"/>
      <c r="C203" s="245"/>
      <c r="D203" s="245"/>
      <c r="E203" s="245"/>
      <c r="F203" s="245"/>
      <c r="G203" s="245"/>
      <c r="H203" s="245"/>
    </row>
    <row r="204" spans="1:8" ht="13.8" customHeight="1">
      <c r="A204" s="144" t="s">
        <v>1124</v>
      </c>
      <c r="B204" s="144"/>
      <c r="C204" s="144" t="s">
        <v>436</v>
      </c>
      <c r="D204" s="144"/>
      <c r="E204" s="237" t="s">
        <v>1125</v>
      </c>
      <c r="F204" s="237"/>
      <c r="G204" s="144"/>
      <c r="H204" s="144" t="s">
        <v>1126</v>
      </c>
    </row>
    <row r="205" spans="1:8" ht="13.8" customHeight="1">
      <c r="A205" s="226" t="s">
        <v>30</v>
      </c>
      <c r="B205" s="226"/>
      <c r="C205" s="226"/>
      <c r="D205" s="226"/>
      <c r="E205" s="226"/>
      <c r="F205" s="226"/>
      <c r="G205" s="226"/>
      <c r="H205" s="226"/>
    </row>
    <row r="206" spans="1:8" ht="13.8" customHeight="1">
      <c r="A206" s="146" t="s">
        <v>31</v>
      </c>
      <c r="B206" s="146" t="s">
        <v>32</v>
      </c>
      <c r="C206" s="146" t="s">
        <v>33</v>
      </c>
      <c r="D206" s="146" t="s">
        <v>34</v>
      </c>
      <c r="E206" s="146" t="s">
        <v>35</v>
      </c>
      <c r="F206" s="146" t="s">
        <v>36</v>
      </c>
      <c r="G206" s="146" t="s">
        <v>37</v>
      </c>
      <c r="H206" s="146" t="s">
        <v>38</v>
      </c>
    </row>
    <row r="207" spans="1:8" ht="13.8" customHeight="1">
      <c r="A207" s="147" t="s">
        <v>1127</v>
      </c>
      <c r="B207" s="147" t="s">
        <v>5</v>
      </c>
      <c r="C207" s="147" t="s">
        <v>657</v>
      </c>
      <c r="D207" s="147" t="s">
        <v>1128</v>
      </c>
      <c r="E207" s="147" t="s">
        <v>1129</v>
      </c>
      <c r="F207" s="147" t="s">
        <v>44</v>
      </c>
      <c r="G207" s="147" t="s">
        <v>49</v>
      </c>
      <c r="H207" s="174" t="s">
        <v>1123</v>
      </c>
    </row>
    <row r="208" spans="1:8" ht="13.8" customHeight="1">
      <c r="A208" s="147" t="s">
        <v>1130</v>
      </c>
      <c r="B208" s="147" t="s">
        <v>5</v>
      </c>
      <c r="C208" s="147" t="s">
        <v>1131</v>
      </c>
      <c r="D208" s="147" t="s">
        <v>1132</v>
      </c>
      <c r="E208" s="147" t="s">
        <v>1133</v>
      </c>
      <c r="F208" s="147" t="s">
        <v>66</v>
      </c>
      <c r="G208" s="147" t="s">
        <v>44</v>
      </c>
      <c r="H208" s="174" t="s">
        <v>1123</v>
      </c>
    </row>
    <row r="209" spans="1:8" ht="13.8" customHeight="1">
      <c r="A209" s="147" t="s">
        <v>1134</v>
      </c>
      <c r="B209" s="147" t="s">
        <v>5</v>
      </c>
      <c r="C209" s="147" t="s">
        <v>828</v>
      </c>
      <c r="D209" s="147" t="s">
        <v>1135</v>
      </c>
      <c r="E209" s="147" t="s">
        <v>1136</v>
      </c>
      <c r="F209" s="147" t="s">
        <v>66</v>
      </c>
      <c r="G209" s="147" t="s">
        <v>44</v>
      </c>
      <c r="H209" s="174" t="s">
        <v>1123</v>
      </c>
    </row>
    <row r="210" spans="1:8" ht="13.8" customHeight="1">
      <c r="A210" s="147" t="s">
        <v>1137</v>
      </c>
      <c r="B210" s="147" t="s">
        <v>5</v>
      </c>
      <c r="C210" s="147" t="s">
        <v>657</v>
      </c>
      <c r="D210" s="147" t="s">
        <v>1138</v>
      </c>
      <c r="E210" s="147" t="s">
        <v>1139</v>
      </c>
      <c r="F210" s="147" t="s">
        <v>43</v>
      </c>
      <c r="G210" s="147" t="s">
        <v>66</v>
      </c>
      <c r="H210" s="174" t="s">
        <v>1123</v>
      </c>
    </row>
    <row r="211" spans="1:8" ht="13.8" customHeight="1">
      <c r="A211" s="147" t="s">
        <v>1140</v>
      </c>
      <c r="B211" s="147" t="s">
        <v>5</v>
      </c>
      <c r="C211" s="147" t="s">
        <v>828</v>
      </c>
      <c r="D211" s="147" t="s">
        <v>1141</v>
      </c>
      <c r="E211" s="147" t="s">
        <v>1142</v>
      </c>
      <c r="F211" s="147" t="s">
        <v>44</v>
      </c>
      <c r="G211" s="147" t="s">
        <v>49</v>
      </c>
      <c r="H211" s="174" t="s">
        <v>1123</v>
      </c>
    </row>
    <row r="212" spans="1:8" ht="13.8" customHeight="1">
      <c r="A212" s="147" t="s">
        <v>1143</v>
      </c>
      <c r="B212" s="147" t="s">
        <v>5</v>
      </c>
      <c r="C212" s="147" t="s">
        <v>1131</v>
      </c>
      <c r="D212" s="147" t="s">
        <v>1144</v>
      </c>
      <c r="E212" s="147" t="s">
        <v>1145</v>
      </c>
      <c r="F212" s="147" t="s">
        <v>44</v>
      </c>
      <c r="G212" s="147" t="s">
        <v>43</v>
      </c>
      <c r="H212" s="174" t="s">
        <v>1123</v>
      </c>
    </row>
    <row r="213" spans="1:8" ht="13.8" customHeight="1">
      <c r="A213" s="147" t="s">
        <v>1146</v>
      </c>
      <c r="B213" s="147" t="s">
        <v>5</v>
      </c>
      <c r="C213" s="147" t="s">
        <v>646</v>
      </c>
      <c r="D213" s="147" t="s">
        <v>1147</v>
      </c>
      <c r="E213" s="147" t="s">
        <v>1148</v>
      </c>
      <c r="F213" s="147" t="s">
        <v>43</v>
      </c>
      <c r="G213" s="147" t="s">
        <v>44</v>
      </c>
      <c r="H213" s="174" t="s">
        <v>1123</v>
      </c>
    </row>
    <row r="214" spans="1:8" ht="13.8" customHeight="1">
      <c r="A214" s="147" t="s">
        <v>1149</v>
      </c>
      <c r="B214" s="147" t="s">
        <v>5</v>
      </c>
      <c r="C214" s="147" t="s">
        <v>1150</v>
      </c>
      <c r="D214" s="147" t="s">
        <v>1151</v>
      </c>
      <c r="E214" s="147" t="s">
        <v>1152</v>
      </c>
      <c r="F214" s="147" t="s">
        <v>43</v>
      </c>
      <c r="G214" s="147" t="s">
        <v>44</v>
      </c>
      <c r="H214" s="174" t="s">
        <v>1123</v>
      </c>
    </row>
    <row r="215" spans="1:8" ht="13.8" customHeight="1">
      <c r="A215" s="147" t="s">
        <v>1153</v>
      </c>
      <c r="B215" s="147" t="s">
        <v>5</v>
      </c>
      <c r="C215" s="147" t="s">
        <v>861</v>
      </c>
      <c r="D215" s="147" t="s">
        <v>1154</v>
      </c>
      <c r="E215" s="147" t="s">
        <v>1155</v>
      </c>
      <c r="F215" s="147" t="s">
        <v>44</v>
      </c>
      <c r="G215" s="147" t="s">
        <v>43</v>
      </c>
      <c r="H215" s="174" t="s">
        <v>1123</v>
      </c>
    </row>
    <row r="216" spans="1:8" ht="13.8" customHeight="1">
      <c r="A216" s="147" t="s">
        <v>1156</v>
      </c>
      <c r="B216" s="147" t="s">
        <v>5</v>
      </c>
      <c r="C216" s="147" t="s">
        <v>646</v>
      </c>
      <c r="D216" s="147" t="s">
        <v>1157</v>
      </c>
      <c r="E216" s="147" t="s">
        <v>1158</v>
      </c>
      <c r="F216" s="147" t="s">
        <v>44</v>
      </c>
      <c r="G216" s="147" t="s">
        <v>44</v>
      </c>
      <c r="H216" s="174" t="s">
        <v>1123</v>
      </c>
    </row>
    <row r="217" spans="1:8" ht="13.8" customHeight="1">
      <c r="A217" s="147" t="s">
        <v>1159</v>
      </c>
      <c r="B217" s="147" t="s">
        <v>5</v>
      </c>
      <c r="C217" s="147" t="s">
        <v>861</v>
      </c>
      <c r="D217" s="147" t="s">
        <v>1160</v>
      </c>
      <c r="E217" s="147" t="s">
        <v>1161</v>
      </c>
      <c r="F217" s="147" t="s">
        <v>73</v>
      </c>
      <c r="G217" s="147" t="s">
        <v>49</v>
      </c>
      <c r="H217" s="174" t="s">
        <v>1123</v>
      </c>
    </row>
    <row r="218" spans="1:8" ht="13.8" customHeight="1">
      <c r="A218" s="147" t="s">
        <v>1116</v>
      </c>
      <c r="B218" s="147" t="s">
        <v>5</v>
      </c>
      <c r="C218" s="147" t="s">
        <v>512</v>
      </c>
      <c r="D218" s="147" t="s">
        <v>1117</v>
      </c>
      <c r="E218" s="147" t="s">
        <v>1118</v>
      </c>
      <c r="F218" s="147" t="s">
        <v>49</v>
      </c>
      <c r="G218" s="147" t="s">
        <v>44</v>
      </c>
      <c r="H218" s="173" t="s">
        <v>21</v>
      </c>
    </row>
    <row r="219" spans="1:8" ht="13.8" customHeight="1">
      <c r="A219" s="147"/>
      <c r="B219" s="147"/>
      <c r="C219" s="147"/>
      <c r="D219" s="147"/>
      <c r="E219" s="147"/>
      <c r="F219" s="147"/>
      <c r="G219" s="147"/>
      <c r="H219" s="173"/>
    </row>
    <row r="220" spans="1:8" ht="13.8" customHeight="1">
      <c r="A220" s="246" t="s">
        <v>1162</v>
      </c>
      <c r="B220" s="246"/>
      <c r="C220" s="246"/>
      <c r="D220" s="246"/>
      <c r="E220" s="246"/>
      <c r="F220" s="246"/>
      <c r="G220" s="246"/>
      <c r="H220" s="246"/>
    </row>
    <row r="221" spans="1:8" ht="13.8" customHeight="1">
      <c r="A221" s="144" t="s">
        <v>1163</v>
      </c>
      <c r="B221" s="144"/>
      <c r="C221" s="144" t="s">
        <v>1164</v>
      </c>
      <c r="D221" s="144"/>
      <c r="E221" s="237" t="s">
        <v>1165</v>
      </c>
      <c r="F221" s="237"/>
      <c r="G221" s="144"/>
      <c r="H221" s="144" t="s">
        <v>1166</v>
      </c>
    </row>
    <row r="222" spans="1:8" ht="13.8" customHeight="1">
      <c r="A222" s="226" t="s">
        <v>30</v>
      </c>
      <c r="B222" s="226"/>
      <c r="C222" s="226"/>
      <c r="D222" s="226"/>
      <c r="E222" s="226"/>
      <c r="F222" s="226"/>
      <c r="G222" s="226"/>
      <c r="H222" s="226"/>
    </row>
    <row r="223" spans="1:8" ht="13.8" customHeight="1">
      <c r="A223" s="146" t="s">
        <v>31</v>
      </c>
      <c r="B223" s="146" t="s">
        <v>32</v>
      </c>
      <c r="C223" s="146" t="s">
        <v>33</v>
      </c>
      <c r="D223" s="146" t="s">
        <v>34</v>
      </c>
      <c r="E223" s="146" t="s">
        <v>35</v>
      </c>
      <c r="F223" s="146" t="s">
        <v>36</v>
      </c>
      <c r="G223" s="146" t="s">
        <v>37</v>
      </c>
      <c r="H223" s="146" t="s">
        <v>38</v>
      </c>
    </row>
    <row r="224" spans="1:8" ht="13.8" customHeight="1">
      <c r="A224" s="147" t="s">
        <v>1167</v>
      </c>
      <c r="B224" s="147" t="s">
        <v>5</v>
      </c>
      <c r="C224" s="147" t="s">
        <v>1168</v>
      </c>
      <c r="D224" s="147" t="s">
        <v>1169</v>
      </c>
      <c r="E224" s="147" t="s">
        <v>1170</v>
      </c>
      <c r="F224" s="147" t="s">
        <v>43</v>
      </c>
      <c r="G224" s="147" t="s">
        <v>44</v>
      </c>
      <c r="H224" s="169" t="s">
        <v>1162</v>
      </c>
    </row>
    <row r="225" spans="1:8" ht="13.8" customHeight="1">
      <c r="A225" s="167" t="s">
        <v>1171</v>
      </c>
      <c r="B225" s="147" t="s">
        <v>5</v>
      </c>
      <c r="C225" s="147" t="s">
        <v>983</v>
      </c>
      <c r="D225" s="147" t="s">
        <v>1172</v>
      </c>
      <c r="E225" s="147" t="s">
        <v>1173</v>
      </c>
      <c r="F225" s="147" t="s">
        <v>44</v>
      </c>
      <c r="G225" s="147" t="s">
        <v>49</v>
      </c>
      <c r="H225" s="169" t="s">
        <v>1162</v>
      </c>
    </row>
    <row r="226" spans="1:8" ht="13.8" customHeight="1">
      <c r="A226" s="147" t="s">
        <v>1176</v>
      </c>
      <c r="B226" s="147" t="s">
        <v>5</v>
      </c>
      <c r="C226" s="147" t="s">
        <v>1093</v>
      </c>
      <c r="D226" s="147" t="s">
        <v>1177</v>
      </c>
      <c r="E226" s="147" t="s">
        <v>1178</v>
      </c>
      <c r="F226" s="147" t="s">
        <v>43</v>
      </c>
      <c r="G226" s="147" t="s">
        <v>66</v>
      </c>
      <c r="H226" s="169" t="s">
        <v>1162</v>
      </c>
    </row>
    <row r="227" spans="1:8" ht="13.8" customHeight="1">
      <c r="A227" s="147" t="s">
        <v>1179</v>
      </c>
      <c r="B227" s="147" t="s">
        <v>5</v>
      </c>
      <c r="C227" s="147" t="s">
        <v>1168</v>
      </c>
      <c r="D227" s="147" t="s">
        <v>1180</v>
      </c>
      <c r="E227" s="147" t="s">
        <v>1181</v>
      </c>
      <c r="F227" s="147" t="s">
        <v>44</v>
      </c>
      <c r="G227" s="147" t="s">
        <v>43</v>
      </c>
      <c r="H227" s="169" t="s">
        <v>1162</v>
      </c>
    </row>
    <row r="228" spans="1:8" ht="13.8" customHeight="1">
      <c r="A228" s="147" t="s">
        <v>1182</v>
      </c>
      <c r="B228" s="147" t="s">
        <v>5</v>
      </c>
      <c r="C228" s="147" t="s">
        <v>868</v>
      </c>
      <c r="D228" s="147" t="s">
        <v>1183</v>
      </c>
      <c r="E228" s="147" t="s">
        <v>1184</v>
      </c>
      <c r="F228" s="147" t="s">
        <v>44</v>
      </c>
      <c r="G228" s="147" t="s">
        <v>44</v>
      </c>
      <c r="H228" s="169" t="s">
        <v>1162</v>
      </c>
    </row>
    <row r="229" spans="1:8" ht="13.8" customHeight="1">
      <c r="A229" s="147" t="s">
        <v>1188</v>
      </c>
      <c r="B229" s="147" t="s">
        <v>5</v>
      </c>
      <c r="C229" s="147" t="s">
        <v>740</v>
      </c>
      <c r="D229" s="147" t="s">
        <v>1189</v>
      </c>
      <c r="E229" s="147" t="s">
        <v>1190</v>
      </c>
      <c r="F229" s="147" t="s">
        <v>44</v>
      </c>
      <c r="G229" s="147" t="s">
        <v>49</v>
      </c>
      <c r="H229" s="169" t="s">
        <v>1162</v>
      </c>
    </row>
    <row r="230" spans="1:8" ht="13.8" customHeight="1">
      <c r="A230" s="147" t="s">
        <v>1191</v>
      </c>
      <c r="B230" s="147" t="s">
        <v>5</v>
      </c>
      <c r="C230" s="147" t="s">
        <v>983</v>
      </c>
      <c r="D230" s="147" t="s">
        <v>1192</v>
      </c>
      <c r="E230" s="147" t="s">
        <v>1193</v>
      </c>
      <c r="F230" s="147" t="s">
        <v>49</v>
      </c>
      <c r="G230" s="147" t="s">
        <v>44</v>
      </c>
      <c r="H230" s="169" t="s">
        <v>1162</v>
      </c>
    </row>
    <row r="231" spans="1:8" ht="13.8" customHeight="1">
      <c r="A231" s="147" t="s">
        <v>1194</v>
      </c>
      <c r="B231" s="147" t="s">
        <v>5</v>
      </c>
      <c r="C231" s="147" t="s">
        <v>740</v>
      </c>
      <c r="D231" s="147" t="s">
        <v>1195</v>
      </c>
      <c r="E231" s="147" t="s">
        <v>1196</v>
      </c>
      <c r="F231" s="147" t="s">
        <v>43</v>
      </c>
      <c r="G231" s="147" t="s">
        <v>66</v>
      </c>
      <c r="H231" s="169" t="s">
        <v>1162</v>
      </c>
    </row>
    <row r="232" spans="1:8" ht="13.8" customHeight="1">
      <c r="A232" s="147" t="s">
        <v>1197</v>
      </c>
      <c r="B232" s="147" t="s">
        <v>5</v>
      </c>
      <c r="C232" s="147" t="s">
        <v>707</v>
      </c>
      <c r="D232" s="147" t="s">
        <v>1198</v>
      </c>
      <c r="E232" s="147" t="s">
        <v>1199</v>
      </c>
      <c r="F232" s="147" t="s">
        <v>44</v>
      </c>
      <c r="G232" s="147" t="s">
        <v>49</v>
      </c>
      <c r="H232" s="169" t="s">
        <v>1162</v>
      </c>
    </row>
    <row r="233" spans="1:8" ht="13.8" customHeight="1">
      <c r="A233" s="147"/>
      <c r="B233" s="147"/>
      <c r="C233" s="147"/>
      <c r="D233" s="147"/>
      <c r="E233" s="147"/>
      <c r="F233" s="147"/>
      <c r="G233" s="147"/>
      <c r="H233" s="169"/>
    </row>
    <row r="234" spans="1:8" ht="13.8" customHeight="1">
      <c r="A234" s="247" t="s">
        <v>22</v>
      </c>
      <c r="B234" s="247"/>
      <c r="C234" s="247"/>
      <c r="D234" s="247"/>
      <c r="E234" s="247"/>
      <c r="F234" s="247"/>
      <c r="G234" s="247"/>
      <c r="H234" s="247"/>
    </row>
    <row r="235" spans="1:8" ht="13.8" customHeight="1">
      <c r="A235" s="144" t="s">
        <v>1200</v>
      </c>
      <c r="B235" s="144"/>
      <c r="C235" s="144" t="s">
        <v>436</v>
      </c>
      <c r="D235" s="144"/>
      <c r="E235" s="237" t="s">
        <v>1201</v>
      </c>
      <c r="F235" s="237"/>
      <c r="G235" s="144"/>
      <c r="H235" s="144" t="s">
        <v>1202</v>
      </c>
    </row>
    <row r="236" spans="1:8" ht="13.8" customHeight="1">
      <c r="A236" s="226" t="s">
        <v>30</v>
      </c>
      <c r="B236" s="226"/>
      <c r="C236" s="226"/>
      <c r="D236" s="226"/>
      <c r="E236" s="226"/>
      <c r="F236" s="226"/>
      <c r="G236" s="226"/>
      <c r="H236" s="226"/>
    </row>
    <row r="237" spans="1:8" ht="13.8" customHeight="1">
      <c r="A237" s="146" t="s">
        <v>31</v>
      </c>
      <c r="B237" s="146" t="s">
        <v>32</v>
      </c>
      <c r="C237" s="146" t="s">
        <v>33</v>
      </c>
      <c r="D237" s="146" t="s">
        <v>34</v>
      </c>
      <c r="E237" s="146" t="s">
        <v>35</v>
      </c>
      <c r="F237" s="146" t="s">
        <v>36</v>
      </c>
      <c r="G237" s="146" t="s">
        <v>37</v>
      </c>
      <c r="H237" s="146" t="s">
        <v>38</v>
      </c>
    </row>
    <row r="238" spans="1:8" ht="13.8" customHeight="1">
      <c r="A238" s="147" t="s">
        <v>1203</v>
      </c>
      <c r="B238" s="147" t="s">
        <v>5</v>
      </c>
      <c r="C238" s="147" t="s">
        <v>861</v>
      </c>
      <c r="D238" s="147" t="s">
        <v>1204</v>
      </c>
      <c r="E238" s="147" t="s">
        <v>1205</v>
      </c>
      <c r="F238" s="147" t="s">
        <v>44</v>
      </c>
      <c r="G238" s="147" t="s">
        <v>49</v>
      </c>
      <c r="H238" s="175" t="s">
        <v>22</v>
      </c>
    </row>
    <row r="239" spans="1:8" ht="13.8" customHeight="1">
      <c r="A239" s="147" t="s">
        <v>1206</v>
      </c>
      <c r="B239" s="147" t="s">
        <v>5</v>
      </c>
      <c r="C239" s="147" t="s">
        <v>861</v>
      </c>
      <c r="D239" s="147" t="s">
        <v>1207</v>
      </c>
      <c r="E239" s="147" t="s">
        <v>1208</v>
      </c>
      <c r="F239" s="147" t="s">
        <v>43</v>
      </c>
      <c r="G239" s="147" t="s">
        <v>44</v>
      </c>
      <c r="H239" s="175" t="s">
        <v>22</v>
      </c>
    </row>
    <row r="240" spans="1:8" ht="13.8" customHeight="1">
      <c r="A240" s="147" t="s">
        <v>1174</v>
      </c>
      <c r="B240" s="147" t="s">
        <v>5</v>
      </c>
      <c r="C240" s="147" t="s">
        <v>1175</v>
      </c>
      <c r="D240" s="147" t="s">
        <v>1108</v>
      </c>
      <c r="E240" s="147" t="s">
        <v>1109</v>
      </c>
      <c r="F240" s="147" t="s">
        <v>44</v>
      </c>
      <c r="G240" s="147" t="s">
        <v>66</v>
      </c>
      <c r="H240" s="175" t="s">
        <v>22</v>
      </c>
    </row>
    <row r="241" spans="1:8" ht="13.8" customHeight="1">
      <c r="A241" s="147" t="s">
        <v>1209</v>
      </c>
      <c r="B241" s="147" t="s">
        <v>5</v>
      </c>
      <c r="C241" s="147" t="s">
        <v>1175</v>
      </c>
      <c r="D241" s="147" t="s">
        <v>1210</v>
      </c>
      <c r="E241" s="147" t="s">
        <v>1211</v>
      </c>
      <c r="F241" s="147" t="s">
        <v>43</v>
      </c>
      <c r="G241" s="147" t="s">
        <v>44</v>
      </c>
      <c r="H241" s="175" t="s">
        <v>22</v>
      </c>
    </row>
    <row r="242" spans="1:8" ht="13.8" customHeight="1">
      <c r="A242" s="147" t="s">
        <v>1212</v>
      </c>
      <c r="B242" s="147" t="s">
        <v>5</v>
      </c>
      <c r="C242" s="147" t="s">
        <v>828</v>
      </c>
      <c r="D242" s="147" t="s">
        <v>1213</v>
      </c>
      <c r="E242" s="147" t="s">
        <v>1214</v>
      </c>
      <c r="F242" s="147" t="s">
        <v>66</v>
      </c>
      <c r="G242" s="147" t="s">
        <v>44</v>
      </c>
      <c r="H242" s="175" t="s">
        <v>22</v>
      </c>
    </row>
    <row r="243" spans="1:8" ht="13.8" customHeight="1">
      <c r="A243" s="147" t="s">
        <v>1215</v>
      </c>
      <c r="B243" s="147" t="s">
        <v>5</v>
      </c>
      <c r="C243" s="147" t="s">
        <v>1216</v>
      </c>
      <c r="D243" s="147" t="s">
        <v>1217</v>
      </c>
      <c r="E243" s="147" t="s">
        <v>1218</v>
      </c>
      <c r="F243" s="147" t="s">
        <v>44</v>
      </c>
      <c r="G243" s="147" t="s">
        <v>43</v>
      </c>
      <c r="H243" s="175" t="s">
        <v>22</v>
      </c>
    </row>
    <row r="244" spans="1:8" ht="13.8" customHeight="1">
      <c r="A244" s="147" t="s">
        <v>1219</v>
      </c>
      <c r="B244" s="147" t="s">
        <v>5</v>
      </c>
      <c r="C244" s="147" t="s">
        <v>1175</v>
      </c>
      <c r="D244" s="147" t="s">
        <v>1220</v>
      </c>
      <c r="E244" s="147" t="s">
        <v>1221</v>
      </c>
      <c r="F244" s="147" t="s">
        <v>43</v>
      </c>
      <c r="G244" s="147" t="s">
        <v>66</v>
      </c>
      <c r="H244" s="175" t="s">
        <v>22</v>
      </c>
    </row>
    <row r="245" spans="1:8" ht="13.8" customHeight="1">
      <c r="A245" s="147" t="s">
        <v>1222</v>
      </c>
      <c r="B245" s="147" t="s">
        <v>5</v>
      </c>
      <c r="C245" s="147" t="s">
        <v>828</v>
      </c>
      <c r="D245" s="147" t="s">
        <v>1223</v>
      </c>
      <c r="E245" s="147" t="s">
        <v>1224</v>
      </c>
      <c r="F245" s="147" t="s">
        <v>49</v>
      </c>
      <c r="G245" s="147" t="s">
        <v>49</v>
      </c>
      <c r="H245" s="175" t="s">
        <v>22</v>
      </c>
    </row>
    <row r="246" spans="1:8" ht="13.8" customHeight="1">
      <c r="A246" s="147" t="s">
        <v>1225</v>
      </c>
      <c r="B246" s="147" t="s">
        <v>5</v>
      </c>
      <c r="C246" s="147" t="s">
        <v>1131</v>
      </c>
      <c r="D246" s="147" t="s">
        <v>1226</v>
      </c>
      <c r="E246" s="147" t="s">
        <v>1227</v>
      </c>
      <c r="F246" s="147" t="s">
        <v>44</v>
      </c>
      <c r="G246" s="147" t="s">
        <v>44</v>
      </c>
      <c r="H246" s="175" t="s">
        <v>22</v>
      </c>
    </row>
    <row r="247" spans="1:8" ht="13.8" customHeight="1">
      <c r="A247" s="147" t="s">
        <v>1228</v>
      </c>
      <c r="B247" s="147" t="s">
        <v>5</v>
      </c>
      <c r="C247" s="147" t="s">
        <v>1107</v>
      </c>
      <c r="D247" s="147" t="s">
        <v>1229</v>
      </c>
      <c r="E247" s="147" t="s">
        <v>1230</v>
      </c>
      <c r="F247" s="147" t="s">
        <v>49</v>
      </c>
      <c r="G247" s="147" t="s">
        <v>44</v>
      </c>
      <c r="H247" s="175" t="s">
        <v>22</v>
      </c>
    </row>
    <row r="248" spans="1:8" ht="13.8" customHeight="1">
      <c r="A248" s="147" t="s">
        <v>1231</v>
      </c>
      <c r="B248" s="147" t="s">
        <v>5</v>
      </c>
      <c r="C248" s="147" t="s">
        <v>740</v>
      </c>
      <c r="D248" s="147" t="s">
        <v>1232</v>
      </c>
      <c r="E248" s="147" t="s">
        <v>1233</v>
      </c>
      <c r="F248" s="147" t="s">
        <v>49</v>
      </c>
      <c r="G248" s="147" t="s">
        <v>44</v>
      </c>
      <c r="H248" s="175" t="s">
        <v>22</v>
      </c>
    </row>
    <row r="249" spans="1:8" ht="13.8" customHeight="1">
      <c r="A249" s="147" t="s">
        <v>1234</v>
      </c>
      <c r="B249" s="147" t="s">
        <v>5</v>
      </c>
      <c r="C249" s="147" t="s">
        <v>916</v>
      </c>
      <c r="D249" s="147" t="s">
        <v>1235</v>
      </c>
      <c r="E249" s="147" t="s">
        <v>1236</v>
      </c>
      <c r="F249" s="147" t="s">
        <v>44</v>
      </c>
      <c r="G249" s="147" t="s">
        <v>73</v>
      </c>
      <c r="H249" s="175" t="s">
        <v>22</v>
      </c>
    </row>
    <row r="250" spans="1:8" ht="13.8" customHeight="1">
      <c r="A250" s="147"/>
      <c r="B250" s="147"/>
      <c r="C250" s="147"/>
      <c r="D250" s="147"/>
      <c r="E250" s="147"/>
      <c r="F250" s="147"/>
      <c r="G250" s="147"/>
      <c r="H250" s="175"/>
    </row>
    <row r="251" spans="1:8" ht="13.8" customHeight="1">
      <c r="A251" s="244" t="s">
        <v>23</v>
      </c>
      <c r="B251" s="244"/>
      <c r="C251" s="244"/>
      <c r="D251" s="244"/>
      <c r="E251" s="244"/>
      <c r="F251" s="244"/>
      <c r="G251" s="244"/>
      <c r="H251" s="244"/>
    </row>
    <row r="252" spans="1:8" ht="13.8" customHeight="1">
      <c r="A252" s="144" t="s">
        <v>1237</v>
      </c>
      <c r="B252" s="144"/>
      <c r="C252" s="144" t="s">
        <v>1238</v>
      </c>
      <c r="D252" s="144"/>
      <c r="E252" s="237" t="s">
        <v>1239</v>
      </c>
      <c r="F252" s="237"/>
      <c r="G252" s="144"/>
      <c r="H252" s="144" t="s">
        <v>1240</v>
      </c>
    </row>
    <row r="253" spans="1:8" ht="13.8" customHeight="1">
      <c r="A253" s="226" t="s">
        <v>30</v>
      </c>
      <c r="B253" s="226"/>
      <c r="C253" s="226"/>
      <c r="D253" s="226"/>
      <c r="E253" s="226"/>
      <c r="F253" s="226"/>
      <c r="G253" s="226"/>
      <c r="H253" s="226"/>
    </row>
    <row r="254" spans="1:8" ht="13.8" customHeight="1">
      <c r="A254" s="146" t="s">
        <v>31</v>
      </c>
      <c r="B254" s="146" t="s">
        <v>32</v>
      </c>
      <c r="C254" s="146" t="s">
        <v>33</v>
      </c>
      <c r="D254" s="146" t="s">
        <v>34</v>
      </c>
      <c r="E254" s="146" t="s">
        <v>35</v>
      </c>
      <c r="F254" s="146" t="s">
        <v>36</v>
      </c>
      <c r="G254" s="146" t="s">
        <v>37</v>
      </c>
      <c r="H254" s="146" t="s">
        <v>38</v>
      </c>
    </row>
    <row r="255" spans="1:8" ht="13.8" customHeight="1">
      <c r="A255" s="147" t="s">
        <v>1241</v>
      </c>
      <c r="B255" s="147" t="s">
        <v>5</v>
      </c>
      <c r="C255" s="147" t="s">
        <v>1011</v>
      </c>
      <c r="D255" s="147" t="s">
        <v>1242</v>
      </c>
      <c r="E255" s="147" t="s">
        <v>1243</v>
      </c>
      <c r="F255" s="147" t="s">
        <v>44</v>
      </c>
      <c r="G255" s="147" t="s">
        <v>43</v>
      </c>
      <c r="H255" s="176" t="s">
        <v>23</v>
      </c>
    </row>
    <row r="256" spans="1:8" ht="13.8" customHeight="1">
      <c r="A256" s="147" t="s">
        <v>1244</v>
      </c>
      <c r="B256" s="147" t="s">
        <v>5</v>
      </c>
      <c r="C256" s="147" t="s">
        <v>703</v>
      </c>
      <c r="D256" s="147" t="s">
        <v>1245</v>
      </c>
      <c r="E256" s="147" t="s">
        <v>1246</v>
      </c>
      <c r="F256" s="147" t="s">
        <v>49</v>
      </c>
      <c r="G256" s="147" t="s">
        <v>44</v>
      </c>
      <c r="H256" s="176" t="s">
        <v>23</v>
      </c>
    </row>
    <row r="257" spans="1:8" ht="13.8" customHeight="1">
      <c r="A257" s="147" t="s">
        <v>1247</v>
      </c>
      <c r="B257" s="147" t="s">
        <v>5</v>
      </c>
      <c r="C257" s="147" t="s">
        <v>1248</v>
      </c>
      <c r="D257" s="147" t="s">
        <v>1249</v>
      </c>
      <c r="E257" s="147" t="s">
        <v>1250</v>
      </c>
      <c r="F257" s="147" t="s">
        <v>44</v>
      </c>
      <c r="G257" s="147" t="s">
        <v>43</v>
      </c>
      <c r="H257" s="176" t="s">
        <v>23</v>
      </c>
    </row>
    <row r="258" spans="1:8" ht="13.8" customHeight="1">
      <c r="A258" s="167" t="s">
        <v>1251</v>
      </c>
      <c r="B258" s="147" t="s">
        <v>5</v>
      </c>
      <c r="C258" s="147" t="s">
        <v>1252</v>
      </c>
      <c r="D258" s="147" t="s">
        <v>1253</v>
      </c>
      <c r="E258" s="147" t="s">
        <v>1254</v>
      </c>
      <c r="F258" s="147" t="s">
        <v>44</v>
      </c>
      <c r="G258" s="147" t="s">
        <v>44</v>
      </c>
      <c r="H258" s="176" t="s">
        <v>23</v>
      </c>
    </row>
    <row r="259" spans="1:8" ht="13.8" customHeight="1">
      <c r="A259" s="147" t="s">
        <v>1255</v>
      </c>
      <c r="B259" s="147" t="s">
        <v>5</v>
      </c>
      <c r="C259" s="147" t="s">
        <v>703</v>
      </c>
      <c r="D259" s="147" t="s">
        <v>704</v>
      </c>
      <c r="E259" s="147" t="s">
        <v>705</v>
      </c>
      <c r="F259" s="147" t="s">
        <v>66</v>
      </c>
      <c r="G259" s="147" t="s">
        <v>44</v>
      </c>
      <c r="H259" s="176" t="s">
        <v>23</v>
      </c>
    </row>
    <row r="260" spans="1:8" ht="13.8" customHeight="1">
      <c r="A260" s="147" t="s">
        <v>1256</v>
      </c>
      <c r="B260" s="147" t="s">
        <v>5</v>
      </c>
      <c r="C260" s="147" t="s">
        <v>983</v>
      </c>
      <c r="D260" s="147" t="s">
        <v>1257</v>
      </c>
      <c r="E260" s="147" t="s">
        <v>1258</v>
      </c>
      <c r="F260" s="147" t="s">
        <v>66</v>
      </c>
      <c r="G260" s="147" t="s">
        <v>44</v>
      </c>
      <c r="H260" s="176" t="s">
        <v>23</v>
      </c>
    </row>
    <row r="261" spans="1:8" ht="13.8" customHeight="1">
      <c r="A261" s="147" t="s">
        <v>1259</v>
      </c>
      <c r="B261" s="147" t="s">
        <v>5</v>
      </c>
      <c r="C261" s="147" t="s">
        <v>983</v>
      </c>
      <c r="D261" s="147" t="s">
        <v>1260</v>
      </c>
      <c r="E261" s="147" t="s">
        <v>1261</v>
      </c>
      <c r="F261" s="147" t="s">
        <v>44</v>
      </c>
      <c r="G261" s="147" t="s">
        <v>66</v>
      </c>
      <c r="H261" s="176" t="s">
        <v>23</v>
      </c>
    </row>
    <row r="262" spans="1:8" ht="13.8" customHeight="1">
      <c r="A262" s="147" t="s">
        <v>1262</v>
      </c>
      <c r="B262" s="147" t="s">
        <v>5</v>
      </c>
      <c r="C262" s="147" t="s">
        <v>1263</v>
      </c>
      <c r="D262" s="147" t="s">
        <v>1264</v>
      </c>
      <c r="E262" s="147" t="s">
        <v>1265</v>
      </c>
      <c r="F262" s="147" t="s">
        <v>43</v>
      </c>
      <c r="G262" s="147" t="s">
        <v>44</v>
      </c>
      <c r="H262" s="176" t="s">
        <v>23</v>
      </c>
    </row>
    <row r="263" spans="1:8" ht="13.8" customHeight="1">
      <c r="A263" s="147" t="s">
        <v>1266</v>
      </c>
      <c r="B263" s="147" t="s">
        <v>5</v>
      </c>
      <c r="C263" s="147" t="s">
        <v>1011</v>
      </c>
      <c r="D263" s="147" t="s">
        <v>1267</v>
      </c>
      <c r="E263" s="147" t="s">
        <v>1268</v>
      </c>
      <c r="F263" s="147" t="s">
        <v>73</v>
      </c>
      <c r="G263" s="147" t="s">
        <v>49</v>
      </c>
      <c r="H263" s="176" t="s">
        <v>23</v>
      </c>
    </row>
    <row r="264" spans="1:8" ht="13.8" customHeight="1">
      <c r="A264" s="147" t="s">
        <v>1269</v>
      </c>
      <c r="B264" s="147" t="s">
        <v>5</v>
      </c>
      <c r="C264" s="147" t="s">
        <v>1263</v>
      </c>
      <c r="D264" s="147" t="s">
        <v>1270</v>
      </c>
      <c r="E264" s="147" t="s">
        <v>1271</v>
      </c>
      <c r="F264" s="147" t="s">
        <v>49</v>
      </c>
      <c r="G264" s="147" t="s">
        <v>43</v>
      </c>
      <c r="H264" s="176" t="s">
        <v>23</v>
      </c>
    </row>
    <row r="265" spans="1:8" ht="13.8" customHeight="1">
      <c r="A265" s="147" t="s">
        <v>1272</v>
      </c>
      <c r="B265" s="147" t="s">
        <v>5</v>
      </c>
      <c r="C265" s="147" t="s">
        <v>1273</v>
      </c>
      <c r="D265" s="147" t="s">
        <v>1274</v>
      </c>
      <c r="E265" s="147" t="s">
        <v>1275</v>
      </c>
      <c r="F265" s="147" t="s">
        <v>49</v>
      </c>
      <c r="G265" s="147" t="s">
        <v>44</v>
      </c>
      <c r="H265" s="176" t="s">
        <v>23</v>
      </c>
    </row>
    <row r="266" spans="1:8" ht="13.8" customHeight="1">
      <c r="A266" s="11"/>
      <c r="B266" s="11"/>
      <c r="C266" s="11"/>
      <c r="D266" s="11"/>
      <c r="E266" s="11"/>
      <c r="F266" s="11"/>
      <c r="G266" s="11"/>
      <c r="H266" s="11"/>
    </row>
    <row r="267" spans="1:8" ht="13.8" customHeight="1">
      <c r="A267" s="11"/>
      <c r="B267" s="11"/>
      <c r="C267" s="11"/>
      <c r="D267" s="11"/>
      <c r="E267" s="11"/>
      <c r="F267" s="11"/>
      <c r="G267" s="11"/>
      <c r="H267" s="11"/>
    </row>
    <row r="268" spans="1:8" ht="13.8" customHeight="1">
      <c r="A268" s="11"/>
      <c r="B268" s="11"/>
      <c r="C268" s="11"/>
      <c r="D268" s="11"/>
      <c r="E268" s="11"/>
      <c r="F268" s="11"/>
      <c r="G268" s="11"/>
      <c r="H268" s="11"/>
    </row>
  </sheetData>
  <sortState xmlns:xlrd2="http://schemas.microsoft.com/office/spreadsheetml/2017/richdata2" ref="A92:H103">
    <sortCondition ref="A92:A103"/>
  </sortState>
  <mergeCells count="57">
    <mergeCell ref="E122:F122"/>
    <mergeCell ref="C5:D5"/>
    <mergeCell ref="A236:H236"/>
    <mergeCell ref="A205:H205"/>
    <mergeCell ref="A220:H220"/>
    <mergeCell ref="A222:H222"/>
    <mergeCell ref="A234:H234"/>
    <mergeCell ref="E204:F204"/>
    <mergeCell ref="A157:H157"/>
    <mergeCell ref="A171:H171"/>
    <mergeCell ref="A174:H174"/>
    <mergeCell ref="A188:H188"/>
    <mergeCell ref="A190:H190"/>
    <mergeCell ref="E172:F172"/>
    <mergeCell ref="A253:H253"/>
    <mergeCell ref="C39:D39"/>
    <mergeCell ref="E39:F39"/>
    <mergeCell ref="A140:B140"/>
    <mergeCell ref="E140:F140"/>
    <mergeCell ref="C106:D106"/>
    <mergeCell ref="C107:D107"/>
    <mergeCell ref="E106:F106"/>
    <mergeCell ref="E107:F107"/>
    <mergeCell ref="E156:F156"/>
    <mergeCell ref="E89:F89"/>
    <mergeCell ref="E221:F221"/>
    <mergeCell ref="E252:F252"/>
    <mergeCell ref="E189:F189"/>
    <mergeCell ref="A203:H203"/>
    <mergeCell ref="E72:F72"/>
    <mergeCell ref="A123:H123"/>
    <mergeCell ref="A139:H139"/>
    <mergeCell ref="A141:H141"/>
    <mergeCell ref="A155:H155"/>
    <mergeCell ref="A251:H251"/>
    <mergeCell ref="E235:F235"/>
    <mergeCell ref="A88:H88"/>
    <mergeCell ref="A90:H90"/>
    <mergeCell ref="A105:H105"/>
    <mergeCell ref="A108:H108"/>
    <mergeCell ref="A121:H121"/>
    <mergeCell ref="E173:F173"/>
    <mergeCell ref="A1:H1"/>
    <mergeCell ref="A4:H4"/>
    <mergeCell ref="A6:H6"/>
    <mergeCell ref="A21:H21"/>
    <mergeCell ref="A23:H23"/>
    <mergeCell ref="E5:F5"/>
    <mergeCell ref="C22:D22"/>
    <mergeCell ref="E22:F22"/>
    <mergeCell ref="A38:H38"/>
    <mergeCell ref="A40:H40"/>
    <mergeCell ref="A55:H55"/>
    <mergeCell ref="A57:H57"/>
    <mergeCell ref="A71:H71"/>
    <mergeCell ref="E56:F56"/>
    <mergeCell ref="A73:H7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39997558519241921"/>
  </sheetPr>
  <dimension ref="A1:H136"/>
  <sheetViews>
    <sheetView workbookViewId="0">
      <selection activeCell="A4" sqref="A4:H4"/>
    </sheetView>
  </sheetViews>
  <sheetFormatPr defaultRowHeight="13.8" customHeight="1"/>
  <cols>
    <col min="1" max="1" width="24" customWidth="1"/>
    <col min="2" max="2" width="9" customWidth="1"/>
    <col min="3" max="4" width="30" customWidth="1"/>
    <col min="5" max="5" width="17" customWidth="1"/>
    <col min="6" max="6" width="18" customWidth="1"/>
    <col min="7" max="7" width="20" customWidth="1"/>
    <col min="8" max="8" width="24" customWidth="1"/>
  </cols>
  <sheetData>
    <row r="1" spans="1:8" ht="21">
      <c r="A1" s="250" t="s">
        <v>1276</v>
      </c>
      <c r="B1" s="250"/>
      <c r="C1" s="250"/>
      <c r="D1" s="250"/>
      <c r="E1" s="250"/>
      <c r="F1" s="250"/>
      <c r="G1" s="250"/>
      <c r="H1" s="250"/>
    </row>
    <row r="2" spans="1:8" ht="13.8" customHeight="1">
      <c r="A2" s="158" t="str">
        <f>HYPERLINK("#'Home'!A1","← Back to Home")</f>
        <v>← Back to Home</v>
      </c>
      <c r="B2" s="143"/>
      <c r="C2" s="143"/>
      <c r="D2" s="143"/>
      <c r="E2" s="143"/>
      <c r="F2" s="143"/>
      <c r="G2" s="143"/>
      <c r="H2" s="143"/>
    </row>
    <row r="3" spans="1:8" ht="13.8" customHeight="1">
      <c r="A3" s="143"/>
      <c r="B3" s="143"/>
      <c r="C3" s="143"/>
      <c r="D3" s="143"/>
      <c r="E3" s="143"/>
      <c r="F3" s="143"/>
      <c r="G3" s="143"/>
      <c r="H3" s="143"/>
    </row>
    <row r="4" spans="1:8" ht="13.8" customHeight="1">
      <c r="A4" s="225" t="s">
        <v>11</v>
      </c>
      <c r="B4" s="225"/>
      <c r="C4" s="225"/>
      <c r="D4" s="225"/>
      <c r="E4" s="225"/>
      <c r="F4" s="225"/>
      <c r="G4" s="225"/>
      <c r="H4" s="225"/>
    </row>
    <row r="5" spans="1:8" ht="13.8" customHeight="1">
      <c r="A5" s="144" t="s">
        <v>1124</v>
      </c>
      <c r="B5" s="144"/>
      <c r="C5" s="144" t="s">
        <v>436</v>
      </c>
      <c r="D5" s="144"/>
      <c r="E5" s="237" t="s">
        <v>1125</v>
      </c>
      <c r="F5" s="237"/>
      <c r="G5" s="144"/>
      <c r="H5" s="144" t="s">
        <v>1126</v>
      </c>
    </row>
    <row r="6" spans="1:8" ht="13.8" customHeight="1">
      <c r="A6" s="226" t="s">
        <v>30</v>
      </c>
      <c r="B6" s="226"/>
      <c r="C6" s="226"/>
      <c r="D6" s="226"/>
      <c r="E6" s="226"/>
      <c r="F6" s="226"/>
      <c r="G6" s="226"/>
      <c r="H6" s="226"/>
    </row>
    <row r="7" spans="1:8" ht="13.8" customHeight="1">
      <c r="A7" s="146" t="s">
        <v>31</v>
      </c>
      <c r="B7" s="146" t="s">
        <v>32</v>
      </c>
      <c r="C7" s="146" t="s">
        <v>33</v>
      </c>
      <c r="D7" s="146" t="s">
        <v>34</v>
      </c>
      <c r="E7" s="146" t="s">
        <v>35</v>
      </c>
      <c r="F7" s="146" t="s">
        <v>36</v>
      </c>
      <c r="G7" s="146" t="s">
        <v>37</v>
      </c>
      <c r="H7" s="146" t="s">
        <v>38</v>
      </c>
    </row>
    <row r="8" spans="1:8" ht="13.8" customHeight="1">
      <c r="A8" s="147" t="s">
        <v>1277</v>
      </c>
      <c r="B8" s="147" t="s">
        <v>6</v>
      </c>
      <c r="C8" s="147" t="s">
        <v>1278</v>
      </c>
      <c r="D8" s="147" t="s">
        <v>1279</v>
      </c>
      <c r="E8" s="147" t="s">
        <v>1280</v>
      </c>
      <c r="F8" s="147" t="s">
        <v>66</v>
      </c>
      <c r="G8" s="147" t="s">
        <v>43</v>
      </c>
      <c r="H8" s="148" t="s">
        <v>11</v>
      </c>
    </row>
    <row r="9" spans="1:8" ht="13.8" customHeight="1">
      <c r="A9" s="147" t="s">
        <v>1281</v>
      </c>
      <c r="B9" s="147" t="s">
        <v>6</v>
      </c>
      <c r="C9" s="147" t="s">
        <v>1282</v>
      </c>
      <c r="D9" s="147" t="s">
        <v>1283</v>
      </c>
      <c r="E9" s="147" t="s">
        <v>1284</v>
      </c>
      <c r="F9" s="147" t="s">
        <v>44</v>
      </c>
      <c r="G9" s="147" t="s">
        <v>49</v>
      </c>
      <c r="H9" s="148" t="s">
        <v>11</v>
      </c>
    </row>
    <row r="10" spans="1:8" ht="13.8" customHeight="1">
      <c r="A10" s="147" t="s">
        <v>1316</v>
      </c>
      <c r="B10" s="147" t="s">
        <v>6</v>
      </c>
      <c r="C10" s="147" t="s">
        <v>1282</v>
      </c>
      <c r="D10" s="147" t="s">
        <v>1317</v>
      </c>
      <c r="E10" s="147" t="s">
        <v>1318</v>
      </c>
      <c r="F10" s="147" t="s">
        <v>66</v>
      </c>
      <c r="G10" s="147" t="s">
        <v>73</v>
      </c>
      <c r="H10" s="148" t="s">
        <v>11</v>
      </c>
    </row>
    <row r="11" spans="1:8" ht="13.8" customHeight="1">
      <c r="A11" s="147" t="s">
        <v>1285</v>
      </c>
      <c r="B11" s="147" t="s">
        <v>6</v>
      </c>
      <c r="C11" s="147" t="s">
        <v>1278</v>
      </c>
      <c r="D11" s="147" t="s">
        <v>1286</v>
      </c>
      <c r="E11" s="147" t="s">
        <v>1287</v>
      </c>
      <c r="F11" s="147" t="s">
        <v>66</v>
      </c>
      <c r="G11" s="147" t="s">
        <v>49</v>
      </c>
      <c r="H11" s="148" t="s">
        <v>11</v>
      </c>
    </row>
    <row r="12" spans="1:8" ht="13.8" customHeight="1">
      <c r="A12" s="147" t="s">
        <v>1288</v>
      </c>
      <c r="B12" s="147" t="s">
        <v>6</v>
      </c>
      <c r="C12" s="147" t="s">
        <v>1289</v>
      </c>
      <c r="D12" s="147" t="s">
        <v>1290</v>
      </c>
      <c r="E12" s="147" t="s">
        <v>1291</v>
      </c>
      <c r="F12" s="147" t="s">
        <v>49</v>
      </c>
      <c r="G12" s="147" t="s">
        <v>44</v>
      </c>
      <c r="H12" s="148" t="s">
        <v>11</v>
      </c>
    </row>
    <row r="13" spans="1:8" ht="13.8" customHeight="1">
      <c r="A13" s="147" t="s">
        <v>1292</v>
      </c>
      <c r="B13" s="147" t="s">
        <v>6</v>
      </c>
      <c r="C13" s="147" t="s">
        <v>1293</v>
      </c>
      <c r="D13" s="147" t="s">
        <v>1294</v>
      </c>
      <c r="E13" s="147" t="s">
        <v>1295</v>
      </c>
      <c r="F13" s="147" t="s">
        <v>44</v>
      </c>
      <c r="G13" s="147" t="s">
        <v>73</v>
      </c>
      <c r="H13" s="148" t="s">
        <v>11</v>
      </c>
    </row>
    <row r="14" spans="1:8" ht="13.8" customHeight="1">
      <c r="A14" s="147" t="s">
        <v>1296</v>
      </c>
      <c r="B14" s="147" t="s">
        <v>6</v>
      </c>
      <c r="C14" s="147" t="s">
        <v>1297</v>
      </c>
      <c r="D14" s="147" t="s">
        <v>1298</v>
      </c>
      <c r="E14" s="147" t="s">
        <v>1299</v>
      </c>
      <c r="F14" s="147" t="s">
        <v>44</v>
      </c>
      <c r="G14" s="147" t="s">
        <v>44</v>
      </c>
      <c r="H14" s="148" t="s">
        <v>11</v>
      </c>
    </row>
    <row r="15" spans="1:8" ht="13.8" customHeight="1">
      <c r="A15" s="147" t="s">
        <v>1300</v>
      </c>
      <c r="B15" s="147" t="s">
        <v>6</v>
      </c>
      <c r="C15" s="147" t="s">
        <v>1301</v>
      </c>
      <c r="D15" s="147" t="s">
        <v>1302</v>
      </c>
      <c r="E15" s="147" t="s">
        <v>1303</v>
      </c>
      <c r="F15" s="147" t="s">
        <v>49</v>
      </c>
      <c r="G15" s="147" t="s">
        <v>44</v>
      </c>
      <c r="H15" s="148" t="s">
        <v>11</v>
      </c>
    </row>
    <row r="16" spans="1:8" ht="13.8" customHeight="1">
      <c r="A16" s="147" t="s">
        <v>1304</v>
      </c>
      <c r="B16" s="147" t="s">
        <v>6</v>
      </c>
      <c r="C16" s="147" t="s">
        <v>1305</v>
      </c>
      <c r="D16" s="147" t="s">
        <v>1306</v>
      </c>
      <c r="E16" s="147" t="s">
        <v>1307</v>
      </c>
      <c r="F16" s="147" t="s">
        <v>43</v>
      </c>
      <c r="G16" s="147" t="s">
        <v>73</v>
      </c>
      <c r="H16" s="148" t="s">
        <v>11</v>
      </c>
    </row>
    <row r="17" spans="1:8" ht="13.8" customHeight="1">
      <c r="A17" s="147" t="s">
        <v>1308</v>
      </c>
      <c r="B17" s="147" t="s">
        <v>6</v>
      </c>
      <c r="C17" s="147" t="s">
        <v>1305</v>
      </c>
      <c r="D17" s="147" t="s">
        <v>1309</v>
      </c>
      <c r="E17" s="147" t="s">
        <v>1310</v>
      </c>
      <c r="F17" s="147" t="s">
        <v>44</v>
      </c>
      <c r="G17" s="147" t="s">
        <v>73</v>
      </c>
      <c r="H17" s="148" t="s">
        <v>11</v>
      </c>
    </row>
    <row r="18" spans="1:8" ht="13.8" customHeight="1">
      <c r="A18" s="147" t="s">
        <v>1311</v>
      </c>
      <c r="B18" s="147" t="s">
        <v>6</v>
      </c>
      <c r="C18" s="147" t="s">
        <v>1293</v>
      </c>
      <c r="D18" s="147" t="s">
        <v>284</v>
      </c>
      <c r="E18" s="147" t="s">
        <v>285</v>
      </c>
      <c r="F18" s="147" t="s">
        <v>66</v>
      </c>
      <c r="G18" s="147" t="s">
        <v>44</v>
      </c>
      <c r="H18" s="148" t="s">
        <v>11</v>
      </c>
    </row>
    <row r="19" spans="1:8" ht="13.8" customHeight="1">
      <c r="A19" s="147" t="s">
        <v>1312</v>
      </c>
      <c r="B19" s="147" t="s">
        <v>6</v>
      </c>
      <c r="C19" s="147" t="s">
        <v>1313</v>
      </c>
      <c r="D19" s="147" t="s">
        <v>1314</v>
      </c>
      <c r="E19" s="147" t="s">
        <v>1315</v>
      </c>
      <c r="F19" s="147" t="s">
        <v>43</v>
      </c>
      <c r="G19" s="147" t="s">
        <v>44</v>
      </c>
      <c r="H19" s="148" t="s">
        <v>11</v>
      </c>
    </row>
    <row r="20" spans="1:8" ht="13.8" customHeight="1">
      <c r="A20" s="143"/>
      <c r="B20" s="143"/>
      <c r="C20" s="143"/>
      <c r="D20" s="143"/>
      <c r="E20" s="143"/>
      <c r="F20" s="143"/>
      <c r="G20" s="143"/>
      <c r="H20" s="143"/>
    </row>
    <row r="21" spans="1:8" ht="13.8" customHeight="1">
      <c r="A21" s="227" t="s">
        <v>12</v>
      </c>
      <c r="B21" s="227"/>
      <c r="C21" s="227"/>
      <c r="D21" s="227"/>
      <c r="E21" s="227"/>
      <c r="F21" s="227"/>
      <c r="G21" s="227"/>
      <c r="H21" s="227"/>
    </row>
    <row r="22" spans="1:8" ht="13.8" customHeight="1">
      <c r="A22" s="144" t="s">
        <v>1319</v>
      </c>
      <c r="B22" s="144"/>
      <c r="C22" s="144" t="s">
        <v>1320</v>
      </c>
      <c r="D22" s="144"/>
      <c r="E22" s="237" t="s">
        <v>1321</v>
      </c>
      <c r="F22" s="237"/>
      <c r="G22" s="144"/>
      <c r="H22" s="144" t="s">
        <v>1322</v>
      </c>
    </row>
    <row r="23" spans="1:8" ht="13.8" customHeight="1">
      <c r="A23" s="226" t="s">
        <v>30</v>
      </c>
      <c r="B23" s="226"/>
      <c r="C23" s="226"/>
      <c r="D23" s="226"/>
      <c r="E23" s="226"/>
      <c r="F23" s="226"/>
      <c r="G23" s="226"/>
      <c r="H23" s="226"/>
    </row>
    <row r="24" spans="1:8" ht="13.8" customHeight="1">
      <c r="A24" s="146" t="s">
        <v>31</v>
      </c>
      <c r="B24" s="146" t="s">
        <v>32</v>
      </c>
      <c r="C24" s="146" t="s">
        <v>33</v>
      </c>
      <c r="D24" s="146" t="s">
        <v>34</v>
      </c>
      <c r="E24" s="146" t="s">
        <v>35</v>
      </c>
      <c r="F24" s="146" t="s">
        <v>36</v>
      </c>
      <c r="G24" s="146" t="s">
        <v>37</v>
      </c>
      <c r="H24" s="146" t="s">
        <v>38</v>
      </c>
    </row>
    <row r="25" spans="1:8" ht="13.8" customHeight="1">
      <c r="A25" s="147" t="s">
        <v>1323</v>
      </c>
      <c r="B25" s="147" t="s">
        <v>6</v>
      </c>
      <c r="C25" s="147" t="s">
        <v>1324</v>
      </c>
      <c r="D25" s="147" t="s">
        <v>1325</v>
      </c>
      <c r="E25" s="147" t="s">
        <v>1326</v>
      </c>
      <c r="F25" s="147" t="s">
        <v>43</v>
      </c>
      <c r="G25" s="147" t="s">
        <v>44</v>
      </c>
      <c r="H25" s="150" t="s">
        <v>12</v>
      </c>
    </row>
    <row r="26" spans="1:8" ht="13.8" customHeight="1">
      <c r="A26" s="147" t="s">
        <v>1327</v>
      </c>
      <c r="B26" s="147" t="s">
        <v>6</v>
      </c>
      <c r="C26" s="147" t="s">
        <v>1328</v>
      </c>
      <c r="D26" s="147" t="s">
        <v>1329</v>
      </c>
      <c r="E26" s="147" t="s">
        <v>1330</v>
      </c>
      <c r="F26" s="147" t="s">
        <v>49</v>
      </c>
      <c r="G26" s="147" t="s">
        <v>44</v>
      </c>
      <c r="H26" s="150" t="s">
        <v>12</v>
      </c>
    </row>
    <row r="27" spans="1:8" ht="13.8" customHeight="1">
      <c r="A27" s="147" t="s">
        <v>1331</v>
      </c>
      <c r="B27" s="147" t="s">
        <v>6</v>
      </c>
      <c r="C27" s="147" t="s">
        <v>1332</v>
      </c>
      <c r="D27" s="147" t="s">
        <v>1333</v>
      </c>
      <c r="E27" s="147" t="s">
        <v>1334</v>
      </c>
      <c r="F27" s="147" t="s">
        <v>43</v>
      </c>
      <c r="G27" s="147" t="s">
        <v>66</v>
      </c>
      <c r="H27" s="150" t="s">
        <v>12</v>
      </c>
    </row>
    <row r="28" spans="1:8" ht="13.8" customHeight="1">
      <c r="A28" s="147" t="s">
        <v>1335</v>
      </c>
      <c r="B28" s="147" t="s">
        <v>6</v>
      </c>
      <c r="C28" s="147" t="s">
        <v>1328</v>
      </c>
      <c r="D28" s="147" t="s">
        <v>1336</v>
      </c>
      <c r="E28" s="147" t="s">
        <v>1337</v>
      </c>
      <c r="F28" s="147" t="s">
        <v>49</v>
      </c>
      <c r="G28" s="147" t="s">
        <v>44</v>
      </c>
      <c r="H28" s="150" t="s">
        <v>12</v>
      </c>
    </row>
    <row r="29" spans="1:8" ht="13.8" customHeight="1">
      <c r="A29" s="147" t="s">
        <v>1338</v>
      </c>
      <c r="B29" s="147" t="s">
        <v>6</v>
      </c>
      <c r="C29" s="147" t="s">
        <v>1324</v>
      </c>
      <c r="D29" s="147" t="s">
        <v>1339</v>
      </c>
      <c r="E29" s="147" t="s">
        <v>1340</v>
      </c>
      <c r="F29" s="147" t="s">
        <v>44</v>
      </c>
      <c r="G29" s="147" t="s">
        <v>44</v>
      </c>
      <c r="H29" s="150" t="s">
        <v>12</v>
      </c>
    </row>
    <row r="30" spans="1:8" ht="13.8" customHeight="1">
      <c r="A30" s="147" t="s">
        <v>1341</v>
      </c>
      <c r="B30" s="147" t="s">
        <v>6</v>
      </c>
      <c r="C30" s="147" t="s">
        <v>1342</v>
      </c>
      <c r="D30" s="147" t="s">
        <v>1343</v>
      </c>
      <c r="E30" s="147" t="s">
        <v>1344</v>
      </c>
      <c r="F30" s="147" t="s">
        <v>44</v>
      </c>
      <c r="G30" s="147" t="s">
        <v>43</v>
      </c>
      <c r="H30" s="150" t="s">
        <v>12</v>
      </c>
    </row>
    <row r="31" spans="1:8" ht="13.8" customHeight="1">
      <c r="A31" s="147" t="s">
        <v>1345</v>
      </c>
      <c r="B31" s="147" t="s">
        <v>6</v>
      </c>
      <c r="C31" s="147" t="s">
        <v>1342</v>
      </c>
      <c r="D31" s="147" t="s">
        <v>1346</v>
      </c>
      <c r="E31" s="147" t="s">
        <v>1347</v>
      </c>
      <c r="F31" s="147" t="s">
        <v>49</v>
      </c>
      <c r="G31" s="147" t="s">
        <v>44</v>
      </c>
      <c r="H31" s="150" t="s">
        <v>12</v>
      </c>
    </row>
    <row r="32" spans="1:8" ht="13.8" customHeight="1">
      <c r="A32" s="147" t="s">
        <v>1348</v>
      </c>
      <c r="B32" s="147" t="s">
        <v>6</v>
      </c>
      <c r="C32" s="147" t="s">
        <v>1349</v>
      </c>
      <c r="D32" s="147" t="s">
        <v>1350</v>
      </c>
      <c r="E32" s="147" t="s">
        <v>1351</v>
      </c>
      <c r="F32" s="147" t="s">
        <v>44</v>
      </c>
      <c r="G32" s="147" t="s">
        <v>43</v>
      </c>
      <c r="H32" s="150" t="s">
        <v>12</v>
      </c>
    </row>
    <row r="33" spans="1:8" ht="13.8" customHeight="1">
      <c r="A33" s="147" t="s">
        <v>1352</v>
      </c>
      <c r="B33" s="147" t="s">
        <v>6</v>
      </c>
      <c r="C33" s="147" t="s">
        <v>1278</v>
      </c>
      <c r="D33" s="147" t="s">
        <v>1353</v>
      </c>
      <c r="E33" s="147" t="s">
        <v>1354</v>
      </c>
      <c r="F33" s="147" t="s">
        <v>44</v>
      </c>
      <c r="G33" s="147" t="s">
        <v>43</v>
      </c>
      <c r="H33" s="150" t="s">
        <v>12</v>
      </c>
    </row>
    <row r="34" spans="1:8" ht="13.8" customHeight="1">
      <c r="A34" s="147" t="s">
        <v>1355</v>
      </c>
      <c r="B34" s="147" t="s">
        <v>6</v>
      </c>
      <c r="C34" s="147" t="s">
        <v>423</v>
      </c>
      <c r="D34" s="147" t="s">
        <v>1356</v>
      </c>
      <c r="E34" s="147" t="s">
        <v>1357</v>
      </c>
      <c r="F34" s="147" t="s">
        <v>44</v>
      </c>
      <c r="G34" s="147" t="s">
        <v>43</v>
      </c>
      <c r="H34" s="150" t="s">
        <v>12</v>
      </c>
    </row>
    <row r="35" spans="1:8" ht="13.8" customHeight="1">
      <c r="A35" s="147" t="s">
        <v>1358</v>
      </c>
      <c r="B35" s="147" t="s">
        <v>6</v>
      </c>
      <c r="C35" s="147" t="s">
        <v>1359</v>
      </c>
      <c r="D35" s="147" t="s">
        <v>1360</v>
      </c>
      <c r="E35" s="147" t="s">
        <v>1361</v>
      </c>
      <c r="F35" s="147" t="s">
        <v>66</v>
      </c>
      <c r="G35" s="147" t="s">
        <v>73</v>
      </c>
      <c r="H35" s="150" t="s">
        <v>12</v>
      </c>
    </row>
    <row r="36" spans="1:8" ht="13.8" customHeight="1">
      <c r="A36" s="149" t="s">
        <v>1362</v>
      </c>
      <c r="B36" s="147" t="s">
        <v>6</v>
      </c>
      <c r="C36" s="147" t="s">
        <v>1359</v>
      </c>
      <c r="D36" s="147" t="s">
        <v>1363</v>
      </c>
      <c r="E36" s="147" t="s">
        <v>1364</v>
      </c>
      <c r="F36" s="147" t="s">
        <v>43</v>
      </c>
      <c r="G36" s="147" t="s">
        <v>44</v>
      </c>
      <c r="H36" s="150" t="s">
        <v>12</v>
      </c>
    </row>
    <row r="37" spans="1:8" ht="13.8" customHeight="1">
      <c r="A37" s="143"/>
      <c r="B37" s="143"/>
      <c r="C37" s="143"/>
      <c r="D37" s="143"/>
      <c r="E37" s="143"/>
      <c r="F37" s="143"/>
      <c r="G37" s="143"/>
      <c r="H37" s="143"/>
    </row>
    <row r="38" spans="1:8" ht="13.8" customHeight="1">
      <c r="A38" s="229" t="s">
        <v>13</v>
      </c>
      <c r="B38" s="229"/>
      <c r="C38" s="229"/>
      <c r="D38" s="229"/>
      <c r="E38" s="229"/>
      <c r="F38" s="229"/>
      <c r="G38" s="229"/>
      <c r="H38" s="229"/>
    </row>
    <row r="39" spans="1:8" ht="13.8" customHeight="1">
      <c r="A39" s="161" t="s">
        <v>1365</v>
      </c>
      <c r="B39" s="144"/>
      <c r="C39" s="237" t="s">
        <v>1366</v>
      </c>
      <c r="D39" s="237"/>
      <c r="E39" s="237" t="s">
        <v>1367</v>
      </c>
      <c r="F39" s="237"/>
      <c r="G39" s="144"/>
      <c r="H39" s="144" t="s">
        <v>1368</v>
      </c>
    </row>
    <row r="40" spans="1:8" ht="13.8" customHeight="1">
      <c r="A40" s="226" t="s">
        <v>30</v>
      </c>
      <c r="B40" s="226"/>
      <c r="C40" s="226"/>
      <c r="D40" s="226"/>
      <c r="E40" s="226"/>
      <c r="F40" s="226"/>
      <c r="G40" s="226"/>
      <c r="H40" s="226"/>
    </row>
    <row r="41" spans="1:8" ht="13.8" customHeight="1">
      <c r="A41" s="146" t="s">
        <v>31</v>
      </c>
      <c r="B41" s="146" t="s">
        <v>32</v>
      </c>
      <c r="C41" s="146" t="s">
        <v>33</v>
      </c>
      <c r="D41" s="146" t="s">
        <v>34</v>
      </c>
      <c r="E41" s="146" t="s">
        <v>35</v>
      </c>
      <c r="F41" s="146" t="s">
        <v>36</v>
      </c>
      <c r="G41" s="146" t="s">
        <v>37</v>
      </c>
      <c r="H41" s="146" t="s">
        <v>38</v>
      </c>
    </row>
    <row r="42" spans="1:8" ht="13.8" customHeight="1">
      <c r="A42" s="147" t="s">
        <v>1369</v>
      </c>
      <c r="B42" s="147" t="s">
        <v>6</v>
      </c>
      <c r="C42" s="147" t="s">
        <v>1370</v>
      </c>
      <c r="D42" s="147" t="s">
        <v>1371</v>
      </c>
      <c r="E42" s="147" t="s">
        <v>1372</v>
      </c>
      <c r="F42" s="147" t="s">
        <v>43</v>
      </c>
      <c r="G42" s="147" t="s">
        <v>66</v>
      </c>
      <c r="H42" s="152" t="s">
        <v>13</v>
      </c>
    </row>
    <row r="43" spans="1:8" ht="13.8" customHeight="1">
      <c r="A43" s="147" t="s">
        <v>1373</v>
      </c>
      <c r="B43" s="147" t="s">
        <v>6</v>
      </c>
      <c r="C43" s="147" t="s">
        <v>1374</v>
      </c>
      <c r="D43" s="147" t="s">
        <v>1375</v>
      </c>
      <c r="E43" s="147" t="s">
        <v>1376</v>
      </c>
      <c r="F43" s="147" t="s">
        <v>44</v>
      </c>
      <c r="G43" s="147" t="s">
        <v>43</v>
      </c>
      <c r="H43" s="152" t="s">
        <v>13</v>
      </c>
    </row>
    <row r="44" spans="1:8" ht="13.8" customHeight="1">
      <c r="A44" s="147" t="s">
        <v>1377</v>
      </c>
      <c r="B44" s="147" t="s">
        <v>6</v>
      </c>
      <c r="C44" s="147" t="s">
        <v>1359</v>
      </c>
      <c r="D44" s="147" t="s">
        <v>1378</v>
      </c>
      <c r="E44" s="147" t="s">
        <v>1379</v>
      </c>
      <c r="F44" s="147" t="s">
        <v>43</v>
      </c>
      <c r="G44" s="147" t="s">
        <v>49</v>
      </c>
      <c r="H44" s="152" t="s">
        <v>13</v>
      </c>
    </row>
    <row r="45" spans="1:8" ht="13.8" customHeight="1">
      <c r="A45" s="147" t="s">
        <v>1380</v>
      </c>
      <c r="B45" s="147" t="s">
        <v>6</v>
      </c>
      <c r="C45" s="147" t="s">
        <v>1381</v>
      </c>
      <c r="D45" s="147" t="s">
        <v>1382</v>
      </c>
      <c r="E45" s="147" t="s">
        <v>1383</v>
      </c>
      <c r="F45" s="147" t="s">
        <v>44</v>
      </c>
      <c r="G45" s="147" t="s">
        <v>49</v>
      </c>
      <c r="H45" s="152" t="s">
        <v>13</v>
      </c>
    </row>
    <row r="46" spans="1:8" ht="13.8" customHeight="1">
      <c r="A46" s="147" t="s">
        <v>1384</v>
      </c>
      <c r="B46" s="147" t="s">
        <v>6</v>
      </c>
      <c r="C46" s="147" t="s">
        <v>1385</v>
      </c>
      <c r="D46" s="147" t="s">
        <v>1386</v>
      </c>
      <c r="E46" s="147" t="s">
        <v>1387</v>
      </c>
      <c r="F46" s="147" t="s">
        <v>66</v>
      </c>
      <c r="G46" s="147" t="s">
        <v>44</v>
      </c>
      <c r="H46" s="152" t="s">
        <v>13</v>
      </c>
    </row>
    <row r="47" spans="1:8" ht="13.8" customHeight="1">
      <c r="A47" s="147" t="s">
        <v>1402</v>
      </c>
      <c r="B47" s="147" t="s">
        <v>6</v>
      </c>
      <c r="C47" s="147" t="s">
        <v>1389</v>
      </c>
      <c r="D47" s="147" t="s">
        <v>1403</v>
      </c>
      <c r="E47" s="147" t="s">
        <v>1404</v>
      </c>
      <c r="F47" s="147" t="s">
        <v>44</v>
      </c>
      <c r="G47" s="147" t="s">
        <v>43</v>
      </c>
      <c r="H47" s="152" t="s">
        <v>13</v>
      </c>
    </row>
    <row r="48" spans="1:8" ht="13.8" customHeight="1">
      <c r="A48" s="147" t="s">
        <v>1392</v>
      </c>
      <c r="B48" s="147" t="s">
        <v>6</v>
      </c>
      <c r="C48" s="147" t="s">
        <v>1393</v>
      </c>
      <c r="D48" s="147" t="s">
        <v>1394</v>
      </c>
      <c r="E48" s="147" t="s">
        <v>1395</v>
      </c>
      <c r="F48" s="147" t="s">
        <v>44</v>
      </c>
      <c r="G48" s="147" t="s">
        <v>73</v>
      </c>
      <c r="H48" s="152" t="s">
        <v>13</v>
      </c>
    </row>
    <row r="49" spans="1:8" ht="13.8" customHeight="1">
      <c r="A49" s="167" t="s">
        <v>1409</v>
      </c>
      <c r="B49" s="147" t="s">
        <v>6</v>
      </c>
      <c r="C49" s="147" t="s">
        <v>1389</v>
      </c>
      <c r="D49" s="147" t="s">
        <v>1410</v>
      </c>
      <c r="E49" s="147" t="s">
        <v>1411</v>
      </c>
      <c r="F49" s="147" t="s">
        <v>43</v>
      </c>
      <c r="G49" s="147" t="s">
        <v>66</v>
      </c>
      <c r="H49" s="152" t="s">
        <v>13</v>
      </c>
    </row>
    <row r="50" spans="1:8" ht="13.8" customHeight="1">
      <c r="A50" s="147" t="s">
        <v>1396</v>
      </c>
      <c r="B50" s="147" t="s">
        <v>6</v>
      </c>
      <c r="C50" s="147" t="s">
        <v>1374</v>
      </c>
      <c r="D50" s="147" t="s">
        <v>1397</v>
      </c>
      <c r="E50" s="147" t="s">
        <v>1398</v>
      </c>
      <c r="F50" s="147" t="s">
        <v>44</v>
      </c>
      <c r="G50" s="147" t="s">
        <v>43</v>
      </c>
      <c r="H50" s="152" t="s">
        <v>13</v>
      </c>
    </row>
    <row r="51" spans="1:8" ht="13.8" customHeight="1">
      <c r="A51" s="147" t="s">
        <v>1399</v>
      </c>
      <c r="B51" s="147" t="s">
        <v>6</v>
      </c>
      <c r="C51" s="147" t="s">
        <v>1381</v>
      </c>
      <c r="D51" s="147" t="s">
        <v>1400</v>
      </c>
      <c r="E51" s="147" t="s">
        <v>1401</v>
      </c>
      <c r="F51" s="147" t="s">
        <v>49</v>
      </c>
      <c r="G51" s="147" t="s">
        <v>44</v>
      </c>
      <c r="H51" s="152" t="s">
        <v>13</v>
      </c>
    </row>
    <row r="52" spans="1:8" ht="13.8" customHeight="1">
      <c r="A52" s="147" t="s">
        <v>1405</v>
      </c>
      <c r="B52" s="147" t="s">
        <v>6</v>
      </c>
      <c r="C52" s="147" t="s">
        <v>1406</v>
      </c>
      <c r="D52" s="147" t="s">
        <v>1407</v>
      </c>
      <c r="E52" s="147" t="s">
        <v>1408</v>
      </c>
      <c r="F52" s="147" t="s">
        <v>49</v>
      </c>
      <c r="G52" s="147" t="s">
        <v>44</v>
      </c>
      <c r="H52" s="152" t="s">
        <v>13</v>
      </c>
    </row>
    <row r="53" spans="1:8" ht="13.8" customHeight="1">
      <c r="A53" s="147" t="s">
        <v>1388</v>
      </c>
      <c r="B53" s="147" t="s">
        <v>6</v>
      </c>
      <c r="C53" s="147" t="s">
        <v>1389</v>
      </c>
      <c r="D53" s="147" t="s">
        <v>1390</v>
      </c>
      <c r="E53" s="147" t="s">
        <v>1391</v>
      </c>
      <c r="F53" s="147" t="s">
        <v>49</v>
      </c>
      <c r="G53" s="147" t="s">
        <v>73</v>
      </c>
      <c r="H53" s="152" t="s">
        <v>13</v>
      </c>
    </row>
    <row r="54" spans="1:8" ht="13.8" customHeight="1">
      <c r="A54" s="143"/>
      <c r="B54" s="143"/>
      <c r="C54" s="143"/>
      <c r="D54" s="143"/>
      <c r="E54" s="143"/>
      <c r="F54" s="143"/>
      <c r="G54" s="143"/>
      <c r="H54" s="143"/>
    </row>
    <row r="55" spans="1:8" ht="13.8" customHeight="1">
      <c r="A55" s="230" t="s">
        <v>14</v>
      </c>
      <c r="B55" s="230"/>
      <c r="C55" s="230"/>
      <c r="D55" s="230"/>
      <c r="E55" s="230"/>
      <c r="F55" s="230"/>
      <c r="G55" s="230"/>
      <c r="H55" s="230"/>
    </row>
    <row r="56" spans="1:8" ht="13.8" customHeight="1">
      <c r="A56" s="144" t="s">
        <v>1412</v>
      </c>
      <c r="B56" s="144"/>
      <c r="C56" s="144" t="s">
        <v>436</v>
      </c>
      <c r="D56" s="144"/>
      <c r="E56" s="237" t="s">
        <v>1125</v>
      </c>
      <c r="F56" s="237"/>
      <c r="G56" s="144"/>
      <c r="H56" s="144" t="s">
        <v>1126</v>
      </c>
    </row>
    <row r="57" spans="1:8" ht="13.8" customHeight="1">
      <c r="A57" s="226" t="s">
        <v>30</v>
      </c>
      <c r="B57" s="226"/>
      <c r="C57" s="226"/>
      <c r="D57" s="226"/>
      <c r="E57" s="226"/>
      <c r="F57" s="226"/>
      <c r="G57" s="226"/>
      <c r="H57" s="226"/>
    </row>
    <row r="58" spans="1:8" ht="13.8" customHeight="1">
      <c r="A58" s="146" t="s">
        <v>31</v>
      </c>
      <c r="B58" s="146" t="s">
        <v>32</v>
      </c>
      <c r="C58" s="146" t="s">
        <v>33</v>
      </c>
      <c r="D58" s="146" t="s">
        <v>34</v>
      </c>
      <c r="E58" s="146" t="s">
        <v>35</v>
      </c>
      <c r="F58" s="146" t="s">
        <v>36</v>
      </c>
      <c r="G58" s="146" t="s">
        <v>37</v>
      </c>
      <c r="H58" s="146" t="s">
        <v>38</v>
      </c>
    </row>
    <row r="59" spans="1:8" ht="13.8" customHeight="1">
      <c r="A59" s="147" t="s">
        <v>1413</v>
      </c>
      <c r="B59" s="147" t="s">
        <v>6</v>
      </c>
      <c r="C59" s="147" t="s">
        <v>1381</v>
      </c>
      <c r="D59" s="147" t="s">
        <v>1414</v>
      </c>
      <c r="E59" s="147" t="s">
        <v>1415</v>
      </c>
      <c r="F59" s="147" t="s">
        <v>44</v>
      </c>
      <c r="G59" s="147" t="s">
        <v>73</v>
      </c>
      <c r="H59" s="153" t="s">
        <v>14</v>
      </c>
    </row>
    <row r="60" spans="1:8" ht="13.8" customHeight="1">
      <c r="A60" s="147" t="s">
        <v>1416</v>
      </c>
      <c r="B60" s="147" t="s">
        <v>6</v>
      </c>
      <c r="C60" s="147" t="s">
        <v>1417</v>
      </c>
      <c r="D60" s="147" t="s">
        <v>1418</v>
      </c>
      <c r="E60" s="147" t="s">
        <v>1419</v>
      </c>
      <c r="F60" s="147" t="s">
        <v>49</v>
      </c>
      <c r="G60" s="147" t="s">
        <v>44</v>
      </c>
      <c r="H60" s="153" t="s">
        <v>14</v>
      </c>
    </row>
    <row r="61" spans="1:8" ht="13.8" customHeight="1">
      <c r="A61" s="147" t="s">
        <v>1420</v>
      </c>
      <c r="B61" s="147" t="s">
        <v>6</v>
      </c>
      <c r="C61" s="147" t="s">
        <v>1393</v>
      </c>
      <c r="D61" s="147" t="s">
        <v>1421</v>
      </c>
      <c r="E61" s="147" t="s">
        <v>1422</v>
      </c>
      <c r="F61" s="147" t="s">
        <v>44</v>
      </c>
      <c r="G61" s="147" t="s">
        <v>73</v>
      </c>
      <c r="H61" s="153" t="s">
        <v>14</v>
      </c>
    </row>
    <row r="62" spans="1:8" ht="13.8" customHeight="1">
      <c r="A62" s="147" t="s">
        <v>1423</v>
      </c>
      <c r="B62" s="147" t="s">
        <v>6</v>
      </c>
      <c r="C62" s="147" t="s">
        <v>1424</v>
      </c>
      <c r="D62" s="147" t="s">
        <v>1425</v>
      </c>
      <c r="E62" s="147" t="s">
        <v>1426</v>
      </c>
      <c r="F62" s="147" t="s">
        <v>66</v>
      </c>
      <c r="G62" s="147" t="s">
        <v>43</v>
      </c>
      <c r="H62" s="153" t="s">
        <v>14</v>
      </c>
    </row>
    <row r="63" spans="1:8" ht="13.8" customHeight="1">
      <c r="A63" s="147" t="s">
        <v>1427</v>
      </c>
      <c r="B63" s="147" t="s">
        <v>6</v>
      </c>
      <c r="C63" s="147" t="s">
        <v>1349</v>
      </c>
      <c r="D63" s="147" t="s">
        <v>1428</v>
      </c>
      <c r="E63" s="147" t="s">
        <v>1429</v>
      </c>
      <c r="F63" s="147" t="s">
        <v>44</v>
      </c>
      <c r="G63" s="147" t="s">
        <v>43</v>
      </c>
      <c r="H63" s="153" t="s">
        <v>14</v>
      </c>
    </row>
    <row r="64" spans="1:8" ht="13.8" customHeight="1">
      <c r="A64" s="147" t="s">
        <v>1430</v>
      </c>
      <c r="B64" s="147" t="s">
        <v>6</v>
      </c>
      <c r="C64" s="147" t="s">
        <v>1431</v>
      </c>
      <c r="D64" s="147" t="s">
        <v>1432</v>
      </c>
      <c r="E64" s="147" t="s">
        <v>1433</v>
      </c>
      <c r="F64" s="147" t="s">
        <v>49</v>
      </c>
      <c r="G64" s="147" t="s">
        <v>73</v>
      </c>
      <c r="H64" s="153" t="s">
        <v>14</v>
      </c>
    </row>
    <row r="65" spans="1:8" ht="13.8" customHeight="1">
      <c r="A65" s="147" t="s">
        <v>1434</v>
      </c>
      <c r="B65" s="147" t="s">
        <v>6</v>
      </c>
      <c r="C65" s="147" t="s">
        <v>1424</v>
      </c>
      <c r="D65" s="147" t="s">
        <v>1435</v>
      </c>
      <c r="E65" s="147" t="s">
        <v>1436</v>
      </c>
      <c r="F65" s="147" t="s">
        <v>49</v>
      </c>
      <c r="G65" s="147" t="s">
        <v>49</v>
      </c>
      <c r="H65" s="153" t="s">
        <v>14</v>
      </c>
    </row>
    <row r="66" spans="1:8" ht="13.8" customHeight="1">
      <c r="A66" s="147" t="s">
        <v>1437</v>
      </c>
      <c r="B66" s="147" t="s">
        <v>6</v>
      </c>
      <c r="C66" s="147" t="s">
        <v>1438</v>
      </c>
      <c r="D66" s="147" t="s">
        <v>1439</v>
      </c>
      <c r="E66" s="147" t="s">
        <v>1440</v>
      </c>
      <c r="F66" s="147" t="s">
        <v>66</v>
      </c>
      <c r="G66" s="147" t="s">
        <v>44</v>
      </c>
      <c r="H66" s="153" t="s">
        <v>14</v>
      </c>
    </row>
    <row r="67" spans="1:8" ht="13.8" customHeight="1">
      <c r="A67" s="147" t="s">
        <v>1441</v>
      </c>
      <c r="B67" s="147" t="s">
        <v>6</v>
      </c>
      <c r="C67" s="147" t="s">
        <v>1438</v>
      </c>
      <c r="D67" s="147" t="s">
        <v>1442</v>
      </c>
      <c r="E67" s="147" t="s">
        <v>1443</v>
      </c>
      <c r="F67" s="147" t="s">
        <v>43</v>
      </c>
      <c r="G67" s="147" t="s">
        <v>66</v>
      </c>
      <c r="H67" s="153" t="s">
        <v>14</v>
      </c>
    </row>
    <row r="68" spans="1:8" ht="13.8" customHeight="1">
      <c r="A68" s="147" t="s">
        <v>1444</v>
      </c>
      <c r="B68" s="147" t="s">
        <v>6</v>
      </c>
      <c r="C68" s="147" t="s">
        <v>1393</v>
      </c>
      <c r="D68" s="147" t="s">
        <v>1445</v>
      </c>
      <c r="E68" s="147" t="s">
        <v>1271</v>
      </c>
      <c r="F68" s="147" t="s">
        <v>49</v>
      </c>
      <c r="G68" s="147" t="s">
        <v>43</v>
      </c>
      <c r="H68" s="153" t="s">
        <v>14</v>
      </c>
    </row>
    <row r="69" spans="1:8" ht="13.8" customHeight="1">
      <c r="A69" s="147" t="s">
        <v>1446</v>
      </c>
      <c r="B69" s="147" t="s">
        <v>6</v>
      </c>
      <c r="C69" s="147" t="s">
        <v>1349</v>
      </c>
      <c r="D69" s="147" t="s">
        <v>1447</v>
      </c>
      <c r="E69" s="147" t="s">
        <v>1448</v>
      </c>
      <c r="F69" s="147" t="s">
        <v>49</v>
      </c>
      <c r="G69" s="147" t="s">
        <v>44</v>
      </c>
      <c r="H69" s="153" t="s">
        <v>14</v>
      </c>
    </row>
    <row r="70" spans="1:8" ht="13.8" customHeight="1">
      <c r="A70" s="147" t="s">
        <v>1449</v>
      </c>
      <c r="B70" s="147" t="s">
        <v>6</v>
      </c>
      <c r="C70" s="147" t="s">
        <v>1349</v>
      </c>
      <c r="D70" s="147" t="s">
        <v>1450</v>
      </c>
      <c r="E70" s="147" t="s">
        <v>1451</v>
      </c>
      <c r="F70" s="147" t="s">
        <v>49</v>
      </c>
      <c r="G70" s="147" t="s">
        <v>44</v>
      </c>
      <c r="H70" s="153" t="s">
        <v>14</v>
      </c>
    </row>
    <row r="71" spans="1:8" ht="13.8" customHeight="1">
      <c r="A71" s="143"/>
      <c r="B71" s="143"/>
      <c r="C71" s="143"/>
      <c r="D71" s="143"/>
      <c r="E71" s="143"/>
      <c r="F71" s="143"/>
      <c r="G71" s="143"/>
      <c r="H71" s="143"/>
    </row>
    <row r="72" spans="1:8" ht="13.8" customHeight="1">
      <c r="A72" s="231" t="s">
        <v>15</v>
      </c>
      <c r="B72" s="231"/>
      <c r="C72" s="231"/>
      <c r="D72" s="231"/>
      <c r="E72" s="231"/>
      <c r="F72" s="231"/>
      <c r="G72" s="231"/>
      <c r="H72" s="231"/>
    </row>
    <row r="73" spans="1:8" ht="13.8" customHeight="1">
      <c r="A73" s="144" t="s">
        <v>1452</v>
      </c>
      <c r="B73" s="144"/>
      <c r="C73" s="144" t="s">
        <v>1453</v>
      </c>
      <c r="D73" s="144"/>
      <c r="E73" s="237" t="s">
        <v>1454</v>
      </c>
      <c r="F73" s="237"/>
      <c r="G73" s="144"/>
      <c r="H73" s="144" t="s">
        <v>1455</v>
      </c>
    </row>
    <row r="74" spans="1:8" ht="13.8" customHeight="1">
      <c r="A74" s="226" t="s">
        <v>30</v>
      </c>
      <c r="B74" s="226"/>
      <c r="C74" s="226"/>
      <c r="D74" s="226"/>
      <c r="E74" s="226"/>
      <c r="F74" s="226"/>
      <c r="G74" s="226"/>
      <c r="H74" s="226"/>
    </row>
    <row r="75" spans="1:8" ht="13.8" customHeight="1">
      <c r="A75" s="146" t="s">
        <v>31</v>
      </c>
      <c r="B75" s="146" t="s">
        <v>32</v>
      </c>
      <c r="C75" s="146" t="s">
        <v>33</v>
      </c>
      <c r="D75" s="146" t="s">
        <v>34</v>
      </c>
      <c r="E75" s="146" t="s">
        <v>35</v>
      </c>
      <c r="F75" s="146" t="s">
        <v>36</v>
      </c>
      <c r="G75" s="146" t="s">
        <v>37</v>
      </c>
      <c r="H75" s="146" t="s">
        <v>38</v>
      </c>
    </row>
    <row r="76" spans="1:8" ht="13.8" customHeight="1">
      <c r="A76" s="147" t="s">
        <v>1460</v>
      </c>
      <c r="B76" s="147" t="s">
        <v>6</v>
      </c>
      <c r="C76" s="147" t="s">
        <v>1324</v>
      </c>
      <c r="D76" s="147" t="s">
        <v>1461</v>
      </c>
      <c r="E76" s="147" t="s">
        <v>1462</v>
      </c>
      <c r="F76" s="147" t="s">
        <v>43</v>
      </c>
      <c r="G76" s="147" t="s">
        <v>44</v>
      </c>
      <c r="H76" s="154" t="s">
        <v>15</v>
      </c>
    </row>
    <row r="77" spans="1:8" ht="13.8" customHeight="1">
      <c r="A77" s="147" t="s">
        <v>1463</v>
      </c>
      <c r="B77" s="147" t="s">
        <v>6</v>
      </c>
      <c r="C77" s="147" t="s">
        <v>1464</v>
      </c>
      <c r="D77" s="147" t="s">
        <v>1465</v>
      </c>
      <c r="E77" s="147" t="s">
        <v>1466</v>
      </c>
      <c r="F77" s="147" t="s">
        <v>49</v>
      </c>
      <c r="G77" s="147" t="s">
        <v>44</v>
      </c>
      <c r="H77" s="154" t="s">
        <v>15</v>
      </c>
    </row>
    <row r="78" spans="1:8" ht="13.8" customHeight="1">
      <c r="A78" s="147" t="s">
        <v>1467</v>
      </c>
      <c r="B78" s="147" t="s">
        <v>6</v>
      </c>
      <c r="C78" s="147" t="s">
        <v>1468</v>
      </c>
      <c r="D78" s="147" t="s">
        <v>1469</v>
      </c>
      <c r="E78" s="147" t="s">
        <v>1470</v>
      </c>
      <c r="F78" s="147" t="s">
        <v>43</v>
      </c>
      <c r="G78" s="147" t="s">
        <v>66</v>
      </c>
      <c r="H78" s="154" t="s">
        <v>15</v>
      </c>
    </row>
    <row r="79" spans="1:8" ht="13.8" customHeight="1">
      <c r="A79" s="149" t="s">
        <v>1471</v>
      </c>
      <c r="B79" s="147" t="s">
        <v>6</v>
      </c>
      <c r="C79" s="147" t="s">
        <v>1472</v>
      </c>
      <c r="D79" s="147" t="s">
        <v>1473</v>
      </c>
      <c r="E79" s="147" t="s">
        <v>1474</v>
      </c>
      <c r="F79" s="147" t="s">
        <v>49</v>
      </c>
      <c r="G79" s="147" t="s">
        <v>44</v>
      </c>
      <c r="H79" s="154" t="s">
        <v>15</v>
      </c>
    </row>
    <row r="80" spans="1:8" ht="13.8" customHeight="1">
      <c r="A80" s="147" t="s">
        <v>1475</v>
      </c>
      <c r="B80" s="147" t="s">
        <v>6</v>
      </c>
      <c r="C80" s="147" t="s">
        <v>1324</v>
      </c>
      <c r="D80" s="147" t="s">
        <v>1476</v>
      </c>
      <c r="E80" s="147" t="s">
        <v>1477</v>
      </c>
      <c r="F80" s="147" t="s">
        <v>44</v>
      </c>
      <c r="G80" s="147" t="s">
        <v>43</v>
      </c>
      <c r="H80" s="154" t="s">
        <v>15</v>
      </c>
    </row>
    <row r="81" spans="1:8" ht="13.8" customHeight="1">
      <c r="A81" s="147" t="s">
        <v>1478</v>
      </c>
      <c r="B81" s="147" t="s">
        <v>6</v>
      </c>
      <c r="C81" s="147" t="s">
        <v>1472</v>
      </c>
      <c r="D81" s="147" t="s">
        <v>1479</v>
      </c>
      <c r="E81" s="147" t="s">
        <v>1480</v>
      </c>
      <c r="F81" s="147" t="s">
        <v>49</v>
      </c>
      <c r="G81" s="147" t="s">
        <v>49</v>
      </c>
      <c r="H81" s="154" t="s">
        <v>15</v>
      </c>
    </row>
    <row r="82" spans="1:8" ht="13.8" customHeight="1">
      <c r="A82" s="147" t="s">
        <v>1481</v>
      </c>
      <c r="B82" s="147" t="s">
        <v>6</v>
      </c>
      <c r="C82" s="147" t="s">
        <v>1468</v>
      </c>
      <c r="D82" s="147" t="s">
        <v>1482</v>
      </c>
      <c r="E82" s="147" t="s">
        <v>1483</v>
      </c>
      <c r="F82" s="147" t="s">
        <v>44</v>
      </c>
      <c r="G82" s="147" t="s">
        <v>66</v>
      </c>
      <c r="H82" s="154" t="s">
        <v>15</v>
      </c>
    </row>
    <row r="83" spans="1:8" ht="13.8" customHeight="1">
      <c r="A83" s="147" t="s">
        <v>1484</v>
      </c>
      <c r="B83" s="147" t="s">
        <v>6</v>
      </c>
      <c r="C83" s="147" t="s">
        <v>1485</v>
      </c>
      <c r="D83" s="147" t="s">
        <v>1486</v>
      </c>
      <c r="E83" s="147" t="s">
        <v>1487</v>
      </c>
      <c r="F83" s="147" t="s">
        <v>43</v>
      </c>
      <c r="G83" s="147" t="s">
        <v>44</v>
      </c>
      <c r="H83" s="154" t="s">
        <v>15</v>
      </c>
    </row>
    <row r="84" spans="1:8" ht="13.8" customHeight="1">
      <c r="A84" s="147" t="s">
        <v>1488</v>
      </c>
      <c r="B84" s="147" t="s">
        <v>6</v>
      </c>
      <c r="C84" s="147" t="s">
        <v>1489</v>
      </c>
      <c r="D84" s="147" t="s">
        <v>1490</v>
      </c>
      <c r="E84" s="147" t="s">
        <v>1491</v>
      </c>
      <c r="F84" s="147" t="s">
        <v>43</v>
      </c>
      <c r="G84" s="147" t="s">
        <v>73</v>
      </c>
      <c r="H84" s="154" t="s">
        <v>15</v>
      </c>
    </row>
    <row r="85" spans="1:8" ht="13.8" customHeight="1">
      <c r="A85" s="147" t="s">
        <v>1492</v>
      </c>
      <c r="B85" s="147" t="s">
        <v>6</v>
      </c>
      <c r="C85" s="147" t="s">
        <v>1485</v>
      </c>
      <c r="D85" s="147" t="s">
        <v>1493</v>
      </c>
      <c r="E85" s="147" t="s">
        <v>1494</v>
      </c>
      <c r="F85" s="147" t="s">
        <v>44</v>
      </c>
      <c r="G85" s="147" t="s">
        <v>43</v>
      </c>
      <c r="H85" s="154" t="s">
        <v>15</v>
      </c>
    </row>
    <row r="86" spans="1:8" ht="13.8" customHeight="1">
      <c r="A86" s="143"/>
      <c r="B86" s="143"/>
      <c r="C86" s="143"/>
      <c r="D86" s="143"/>
      <c r="E86" s="143"/>
      <c r="F86" s="143"/>
      <c r="G86" s="143"/>
      <c r="H86" s="143"/>
    </row>
    <row r="87" spans="1:8" ht="13.8" customHeight="1">
      <c r="A87" s="233" t="s">
        <v>16</v>
      </c>
      <c r="B87" s="233"/>
      <c r="C87" s="233"/>
      <c r="D87" s="233"/>
      <c r="E87" s="233"/>
      <c r="F87" s="233"/>
      <c r="G87" s="233"/>
      <c r="H87" s="233"/>
    </row>
    <row r="88" spans="1:8" ht="13.8" customHeight="1">
      <c r="A88" s="177" t="s">
        <v>3261</v>
      </c>
      <c r="B88" s="144"/>
      <c r="C88" s="144" t="s">
        <v>3262</v>
      </c>
      <c r="D88" s="144"/>
      <c r="E88" s="237" t="s">
        <v>3263</v>
      </c>
      <c r="F88" s="237"/>
      <c r="G88" s="144"/>
      <c r="H88" s="144" t="s">
        <v>3264</v>
      </c>
    </row>
    <row r="89" spans="1:8" ht="13.8" customHeight="1">
      <c r="A89" s="226" t="s">
        <v>30</v>
      </c>
      <c r="B89" s="226"/>
      <c r="C89" s="226"/>
      <c r="D89" s="226"/>
      <c r="E89" s="226"/>
      <c r="F89" s="226"/>
      <c r="G89" s="226"/>
      <c r="H89" s="226"/>
    </row>
    <row r="90" spans="1:8" ht="13.8" customHeight="1">
      <c r="A90" s="146" t="s">
        <v>31</v>
      </c>
      <c r="B90" s="146" t="s">
        <v>32</v>
      </c>
      <c r="C90" s="146" t="s">
        <v>33</v>
      </c>
      <c r="D90" s="146" t="s">
        <v>34</v>
      </c>
      <c r="E90" s="146" t="s">
        <v>35</v>
      </c>
      <c r="F90" s="146" t="s">
        <v>36</v>
      </c>
      <c r="G90" s="146" t="s">
        <v>37</v>
      </c>
      <c r="H90" s="146" t="s">
        <v>38</v>
      </c>
    </row>
    <row r="91" spans="1:8" ht="13.8" customHeight="1">
      <c r="A91" s="147" t="s">
        <v>1495</v>
      </c>
      <c r="B91" s="147" t="s">
        <v>6</v>
      </c>
      <c r="C91" s="147" t="s">
        <v>423</v>
      </c>
      <c r="D91" s="147" t="s">
        <v>1496</v>
      </c>
      <c r="E91" s="147" t="s">
        <v>1497</v>
      </c>
      <c r="F91" s="147" t="s">
        <v>43</v>
      </c>
      <c r="G91" s="147" t="s">
        <v>44</v>
      </c>
      <c r="H91" s="155" t="s">
        <v>16</v>
      </c>
    </row>
    <row r="92" spans="1:8" ht="13.8" customHeight="1">
      <c r="A92" s="147" t="s">
        <v>1498</v>
      </c>
      <c r="B92" s="147" t="s">
        <v>6</v>
      </c>
      <c r="C92" s="147" t="s">
        <v>423</v>
      </c>
      <c r="D92" s="147" t="s">
        <v>1499</v>
      </c>
      <c r="E92" s="147" t="s">
        <v>1500</v>
      </c>
      <c r="F92" s="147" t="s">
        <v>44</v>
      </c>
      <c r="G92" s="147" t="s">
        <v>49</v>
      </c>
      <c r="H92" s="155" t="s">
        <v>16</v>
      </c>
    </row>
    <row r="93" spans="1:8" ht="13.8" customHeight="1">
      <c r="A93" s="147" t="s">
        <v>1501</v>
      </c>
      <c r="B93" s="147" t="s">
        <v>6</v>
      </c>
      <c r="C93" s="147" t="s">
        <v>1502</v>
      </c>
      <c r="D93" s="147" t="s">
        <v>1503</v>
      </c>
      <c r="E93" s="147" t="s">
        <v>1504</v>
      </c>
      <c r="F93" s="147" t="s">
        <v>73</v>
      </c>
      <c r="G93" s="147" t="s">
        <v>44</v>
      </c>
      <c r="H93" s="155" t="s">
        <v>16</v>
      </c>
    </row>
    <row r="94" spans="1:8" ht="13.8" customHeight="1">
      <c r="A94" s="147" t="s">
        <v>1505</v>
      </c>
      <c r="B94" s="147" t="s">
        <v>6</v>
      </c>
      <c r="C94" s="147" t="s">
        <v>1502</v>
      </c>
      <c r="D94" s="147" t="s">
        <v>1506</v>
      </c>
      <c r="E94" s="147" t="s">
        <v>1507</v>
      </c>
      <c r="F94" s="147" t="s">
        <v>66</v>
      </c>
      <c r="G94" s="147" t="s">
        <v>44</v>
      </c>
      <c r="H94" s="155" t="s">
        <v>16</v>
      </c>
    </row>
    <row r="95" spans="1:8" ht="13.8" customHeight="1">
      <c r="A95" s="147" t="s">
        <v>1508</v>
      </c>
      <c r="B95" s="147" t="s">
        <v>6</v>
      </c>
      <c r="C95" s="147" t="s">
        <v>1509</v>
      </c>
      <c r="D95" s="147" t="s">
        <v>1510</v>
      </c>
      <c r="E95" s="147" t="s">
        <v>1511</v>
      </c>
      <c r="F95" s="147" t="s">
        <v>44</v>
      </c>
      <c r="G95" s="147" t="s">
        <v>43</v>
      </c>
      <c r="H95" s="155" t="s">
        <v>16</v>
      </c>
    </row>
    <row r="96" spans="1:8" ht="13.8" customHeight="1">
      <c r="A96" s="147" t="s">
        <v>1512</v>
      </c>
      <c r="B96" s="147" t="s">
        <v>6</v>
      </c>
      <c r="C96" s="147" t="s">
        <v>1374</v>
      </c>
      <c r="D96" s="147" t="s">
        <v>328</v>
      </c>
      <c r="E96" s="147" t="s">
        <v>329</v>
      </c>
      <c r="F96" s="147" t="s">
        <v>43</v>
      </c>
      <c r="G96" s="147" t="s">
        <v>66</v>
      </c>
      <c r="H96" s="155" t="s">
        <v>16</v>
      </c>
    </row>
    <row r="97" spans="1:8" ht="13.8" customHeight="1">
      <c r="A97" s="147" t="s">
        <v>1513</v>
      </c>
      <c r="B97" s="147" t="s">
        <v>6</v>
      </c>
      <c r="C97" s="147" t="s">
        <v>1424</v>
      </c>
      <c r="D97" s="147" t="s">
        <v>1514</v>
      </c>
      <c r="E97" s="147" t="s">
        <v>1515</v>
      </c>
      <c r="F97" s="147" t="s">
        <v>44</v>
      </c>
      <c r="G97" s="147" t="s">
        <v>44</v>
      </c>
      <c r="H97" s="155" t="s">
        <v>16</v>
      </c>
    </row>
    <row r="98" spans="1:8" ht="13.8" customHeight="1">
      <c r="A98" s="147" t="s">
        <v>1516</v>
      </c>
      <c r="B98" s="147" t="s">
        <v>6</v>
      </c>
      <c r="C98" s="147" t="s">
        <v>1278</v>
      </c>
      <c r="D98" s="147" t="s">
        <v>1517</v>
      </c>
      <c r="E98" s="147" t="s">
        <v>1518</v>
      </c>
      <c r="F98" s="147" t="s">
        <v>44</v>
      </c>
      <c r="G98" s="147" t="s">
        <v>49</v>
      </c>
      <c r="H98" s="155" t="s">
        <v>16</v>
      </c>
    </row>
    <row r="99" spans="1:8" ht="13.8" customHeight="1">
      <c r="A99" s="147" t="s">
        <v>1519</v>
      </c>
      <c r="B99" s="147" t="s">
        <v>6</v>
      </c>
      <c r="C99" s="147" t="s">
        <v>1374</v>
      </c>
      <c r="D99" s="147" t="s">
        <v>1520</v>
      </c>
      <c r="E99" s="147" t="s">
        <v>1521</v>
      </c>
      <c r="F99" s="147" t="s">
        <v>49</v>
      </c>
      <c r="G99" s="147" t="s">
        <v>73</v>
      </c>
      <c r="H99" s="155" t="s">
        <v>16</v>
      </c>
    </row>
    <row r="100" spans="1:8" ht="13.8" customHeight="1">
      <c r="A100" s="147" t="s">
        <v>1522</v>
      </c>
      <c r="B100" s="147" t="s">
        <v>6</v>
      </c>
      <c r="C100" s="147" t="s">
        <v>1424</v>
      </c>
      <c r="D100" s="147" t="s">
        <v>1523</v>
      </c>
      <c r="E100" s="147" t="s">
        <v>1524</v>
      </c>
      <c r="F100" s="147" t="s">
        <v>44</v>
      </c>
      <c r="G100" s="147" t="s">
        <v>43</v>
      </c>
      <c r="H100" s="155" t="s">
        <v>16</v>
      </c>
    </row>
    <row r="101" spans="1:8" ht="13.8" customHeight="1">
      <c r="A101" s="147" t="s">
        <v>1525</v>
      </c>
      <c r="B101" s="147" t="s">
        <v>6</v>
      </c>
      <c r="C101" s="147" t="s">
        <v>1526</v>
      </c>
      <c r="D101" s="147" t="s">
        <v>1527</v>
      </c>
      <c r="E101" s="147" t="s">
        <v>1528</v>
      </c>
      <c r="F101" s="147" t="s">
        <v>49</v>
      </c>
      <c r="G101" s="147" t="s">
        <v>73</v>
      </c>
      <c r="H101" s="155" t="s">
        <v>16</v>
      </c>
    </row>
    <row r="102" spans="1:8" ht="13.8" customHeight="1">
      <c r="A102" s="143"/>
      <c r="B102" s="143"/>
      <c r="C102" s="143"/>
      <c r="D102" s="143"/>
      <c r="E102" s="143"/>
      <c r="F102" s="143"/>
      <c r="G102" s="143"/>
      <c r="H102" s="143"/>
    </row>
    <row r="103" spans="1:8" ht="13.8" customHeight="1">
      <c r="A103" s="234" t="s">
        <v>17</v>
      </c>
      <c r="B103" s="234"/>
      <c r="C103" s="234"/>
      <c r="D103" s="234"/>
      <c r="E103" s="234"/>
      <c r="F103" s="234"/>
      <c r="G103" s="234"/>
      <c r="H103" s="234"/>
    </row>
    <row r="104" spans="1:8" ht="13.8" customHeight="1">
      <c r="A104" s="144" t="s">
        <v>1529</v>
      </c>
      <c r="B104" s="144"/>
      <c r="C104" s="144" t="s">
        <v>1530</v>
      </c>
      <c r="D104" s="144"/>
      <c r="E104" s="237" t="s">
        <v>1531</v>
      </c>
      <c r="F104" s="237"/>
      <c r="G104" s="144"/>
      <c r="H104" s="144" t="s">
        <v>1532</v>
      </c>
    </row>
    <row r="105" spans="1:8" ht="13.8" customHeight="1">
      <c r="A105" s="226" t="s">
        <v>30</v>
      </c>
      <c r="B105" s="226"/>
      <c r="C105" s="226"/>
      <c r="D105" s="226"/>
      <c r="E105" s="226"/>
      <c r="F105" s="226"/>
      <c r="G105" s="226"/>
      <c r="H105" s="226"/>
    </row>
    <row r="106" spans="1:8" ht="13.8" customHeight="1">
      <c r="A106" s="146" t="s">
        <v>31</v>
      </c>
      <c r="B106" s="146" t="s">
        <v>32</v>
      </c>
      <c r="C106" s="146" t="s">
        <v>33</v>
      </c>
      <c r="D106" s="146" t="s">
        <v>34</v>
      </c>
      <c r="E106" s="146" t="s">
        <v>35</v>
      </c>
      <c r="F106" s="146" t="s">
        <v>36</v>
      </c>
      <c r="G106" s="146" t="s">
        <v>37</v>
      </c>
      <c r="H106" s="146" t="s">
        <v>38</v>
      </c>
    </row>
    <row r="107" spans="1:8" ht="13.8" customHeight="1">
      <c r="A107" s="147" t="s">
        <v>1533</v>
      </c>
      <c r="B107" s="147" t="s">
        <v>6</v>
      </c>
      <c r="C107" s="147" t="s">
        <v>1534</v>
      </c>
      <c r="D107" s="147" t="s">
        <v>1535</v>
      </c>
      <c r="E107" s="147" t="s">
        <v>1536</v>
      </c>
      <c r="F107" s="147" t="s">
        <v>43</v>
      </c>
      <c r="G107" s="147" t="s">
        <v>73</v>
      </c>
      <c r="H107" s="157" t="s">
        <v>17</v>
      </c>
    </row>
    <row r="108" spans="1:8" ht="13.8" customHeight="1">
      <c r="A108" s="147" t="s">
        <v>1537</v>
      </c>
      <c r="B108" s="147" t="s">
        <v>6</v>
      </c>
      <c r="C108" s="147" t="s">
        <v>1374</v>
      </c>
      <c r="D108" s="147" t="s">
        <v>1538</v>
      </c>
      <c r="E108" s="147" t="s">
        <v>1539</v>
      </c>
      <c r="F108" s="147" t="s">
        <v>66</v>
      </c>
      <c r="G108" s="147" t="s">
        <v>43</v>
      </c>
      <c r="H108" s="157" t="s">
        <v>17</v>
      </c>
    </row>
    <row r="109" spans="1:8" ht="13.8" customHeight="1">
      <c r="A109" s="149" t="s">
        <v>1540</v>
      </c>
      <c r="B109" s="147" t="s">
        <v>6</v>
      </c>
      <c r="C109" s="147" t="s">
        <v>1541</v>
      </c>
      <c r="D109" s="147" t="s">
        <v>1031</v>
      </c>
      <c r="E109" s="147" t="s">
        <v>1032</v>
      </c>
      <c r="F109" s="147" t="s">
        <v>44</v>
      </c>
      <c r="G109" s="147" t="s">
        <v>43</v>
      </c>
      <c r="H109" s="157" t="s">
        <v>17</v>
      </c>
    </row>
    <row r="110" spans="1:8" ht="13.8" customHeight="1">
      <c r="A110" s="147" t="s">
        <v>1542</v>
      </c>
      <c r="B110" s="147" t="s">
        <v>6</v>
      </c>
      <c r="C110" s="147" t="s">
        <v>1293</v>
      </c>
      <c r="D110" s="147" t="s">
        <v>1543</v>
      </c>
      <c r="E110" s="147" t="s">
        <v>1544</v>
      </c>
      <c r="F110" s="147" t="s">
        <v>43</v>
      </c>
      <c r="G110" s="147" t="s">
        <v>44</v>
      </c>
      <c r="H110" s="157" t="s">
        <v>17</v>
      </c>
    </row>
    <row r="111" spans="1:8" ht="13.8" customHeight="1">
      <c r="A111" s="147" t="s">
        <v>1545</v>
      </c>
      <c r="B111" s="147" t="s">
        <v>6</v>
      </c>
      <c r="C111" s="147" t="s">
        <v>1293</v>
      </c>
      <c r="D111" s="147" t="s">
        <v>1546</v>
      </c>
      <c r="E111" s="147" t="s">
        <v>1547</v>
      </c>
      <c r="F111" s="147" t="s">
        <v>49</v>
      </c>
      <c r="G111" s="147" t="s">
        <v>44</v>
      </c>
      <c r="H111" s="157" t="s">
        <v>17</v>
      </c>
    </row>
    <row r="112" spans="1:8" ht="13.8" customHeight="1">
      <c r="A112" s="147" t="s">
        <v>1548</v>
      </c>
      <c r="B112" s="147" t="s">
        <v>6</v>
      </c>
      <c r="C112" s="147" t="s">
        <v>1293</v>
      </c>
      <c r="D112" s="147" t="s">
        <v>1549</v>
      </c>
      <c r="E112" s="147" t="s">
        <v>1550</v>
      </c>
      <c r="F112" s="147" t="s">
        <v>44</v>
      </c>
      <c r="G112" s="147" t="s">
        <v>49</v>
      </c>
      <c r="H112" s="157" t="s">
        <v>17</v>
      </c>
    </row>
    <row r="113" spans="1:8" ht="13.8" customHeight="1">
      <c r="A113" s="147" t="s">
        <v>1551</v>
      </c>
      <c r="B113" s="147" t="s">
        <v>6</v>
      </c>
      <c r="C113" s="147" t="s">
        <v>1552</v>
      </c>
      <c r="D113" s="147" t="s">
        <v>1553</v>
      </c>
      <c r="E113" s="147" t="s">
        <v>1554</v>
      </c>
      <c r="F113" s="147" t="s">
        <v>73</v>
      </c>
      <c r="G113" s="147" t="s">
        <v>43</v>
      </c>
      <c r="H113" s="157" t="s">
        <v>17</v>
      </c>
    </row>
    <row r="114" spans="1:8" ht="13.8" customHeight="1">
      <c r="A114" s="147" t="s">
        <v>1555</v>
      </c>
      <c r="B114" s="147" t="s">
        <v>6</v>
      </c>
      <c r="C114" s="147" t="s">
        <v>1556</v>
      </c>
      <c r="D114" s="147" t="s">
        <v>1557</v>
      </c>
      <c r="E114" s="147" t="s">
        <v>1558</v>
      </c>
      <c r="F114" s="147" t="s">
        <v>66</v>
      </c>
      <c r="G114" s="147" t="s">
        <v>43</v>
      </c>
      <c r="H114" s="157" t="s">
        <v>17</v>
      </c>
    </row>
    <row r="115" spans="1:8" ht="13.8" customHeight="1">
      <c r="A115" s="147" t="s">
        <v>1559</v>
      </c>
      <c r="B115" s="147" t="s">
        <v>6</v>
      </c>
      <c r="C115" s="147" t="s">
        <v>1560</v>
      </c>
      <c r="D115" s="147" t="s">
        <v>1561</v>
      </c>
      <c r="E115" s="147" t="s">
        <v>1562</v>
      </c>
      <c r="F115" s="147" t="s">
        <v>49</v>
      </c>
      <c r="G115" s="147" t="s">
        <v>44</v>
      </c>
      <c r="H115" s="157" t="s">
        <v>17</v>
      </c>
    </row>
    <row r="116" spans="1:8" ht="13.8" customHeight="1">
      <c r="A116" s="147" t="s">
        <v>1566</v>
      </c>
      <c r="B116" s="147" t="s">
        <v>6</v>
      </c>
      <c r="C116" s="147" t="s">
        <v>1541</v>
      </c>
      <c r="D116" s="147" t="s">
        <v>1567</v>
      </c>
      <c r="E116" s="147" t="s">
        <v>1568</v>
      </c>
      <c r="F116" s="147" t="s">
        <v>44</v>
      </c>
      <c r="G116" s="147" t="s">
        <v>73</v>
      </c>
      <c r="H116" s="157" t="s">
        <v>17</v>
      </c>
    </row>
    <row r="117" spans="1:8" ht="13.8" customHeight="1">
      <c r="A117" s="143"/>
      <c r="B117" s="143"/>
      <c r="C117" s="143"/>
      <c r="D117" s="143"/>
      <c r="E117" s="143"/>
      <c r="F117" s="143"/>
      <c r="G117" s="143"/>
      <c r="H117" s="143"/>
    </row>
    <row r="118" spans="1:8" ht="13.8" customHeight="1">
      <c r="A118" s="241" t="s">
        <v>18</v>
      </c>
      <c r="B118" s="241"/>
      <c r="C118" s="241"/>
      <c r="D118" s="241"/>
      <c r="E118" s="241"/>
      <c r="F118" s="241"/>
      <c r="G118" s="241"/>
      <c r="H118" s="241"/>
    </row>
    <row r="119" spans="1:8" ht="13.8" customHeight="1">
      <c r="A119" s="144" t="s">
        <v>1569</v>
      </c>
      <c r="B119" s="144"/>
      <c r="C119" s="144" t="s">
        <v>1570</v>
      </c>
      <c r="D119" s="144"/>
      <c r="E119" s="237" t="s">
        <v>1571</v>
      </c>
      <c r="F119" s="237"/>
      <c r="G119" s="144"/>
      <c r="H119" s="144" t="s">
        <v>1572</v>
      </c>
    </row>
    <row r="120" spans="1:8" ht="13.8" customHeight="1">
      <c r="A120" s="144" t="s">
        <v>1573</v>
      </c>
      <c r="B120" s="144"/>
      <c r="C120" s="144" t="s">
        <v>1570</v>
      </c>
      <c r="D120" s="144"/>
      <c r="E120" s="237" t="s">
        <v>1571</v>
      </c>
      <c r="F120" s="237"/>
      <c r="G120" s="144"/>
      <c r="H120" s="144" t="s">
        <v>1574</v>
      </c>
    </row>
    <row r="121" spans="1:8" ht="13.8" customHeight="1">
      <c r="A121" s="226" t="s">
        <v>30</v>
      </c>
      <c r="B121" s="226"/>
      <c r="C121" s="226"/>
      <c r="D121" s="226"/>
      <c r="E121" s="226"/>
      <c r="F121" s="226"/>
      <c r="G121" s="226"/>
      <c r="H121" s="226"/>
    </row>
    <row r="122" spans="1:8" ht="13.8" customHeight="1">
      <c r="A122" s="146" t="s">
        <v>31</v>
      </c>
      <c r="B122" s="146" t="s">
        <v>32</v>
      </c>
      <c r="C122" s="146" t="s">
        <v>33</v>
      </c>
      <c r="D122" s="146" t="s">
        <v>34</v>
      </c>
      <c r="E122" s="146" t="s">
        <v>35</v>
      </c>
      <c r="F122" s="146" t="s">
        <v>36</v>
      </c>
      <c r="G122" s="146" t="s">
        <v>37</v>
      </c>
      <c r="H122" s="146" t="s">
        <v>38</v>
      </c>
    </row>
    <row r="123" spans="1:8" ht="13.8" customHeight="1">
      <c r="A123" s="147" t="s">
        <v>1575</v>
      </c>
      <c r="B123" s="147" t="s">
        <v>6</v>
      </c>
      <c r="C123" s="147" t="s">
        <v>1381</v>
      </c>
      <c r="D123" s="147" t="s">
        <v>1576</v>
      </c>
      <c r="E123" s="147" t="s">
        <v>1577</v>
      </c>
      <c r="F123" s="147" t="s">
        <v>49</v>
      </c>
      <c r="G123" s="147" t="s">
        <v>73</v>
      </c>
      <c r="H123" s="168" t="s">
        <v>18</v>
      </c>
    </row>
    <row r="124" spans="1:8" ht="13.8" customHeight="1">
      <c r="A124" s="149" t="s">
        <v>1578</v>
      </c>
      <c r="B124" s="147" t="s">
        <v>6</v>
      </c>
      <c r="C124" s="147" t="s">
        <v>1381</v>
      </c>
      <c r="D124" s="147" t="s">
        <v>1579</v>
      </c>
      <c r="E124" s="147" t="s">
        <v>1580</v>
      </c>
      <c r="F124" s="147" t="s">
        <v>49</v>
      </c>
      <c r="G124" s="147" t="s">
        <v>44</v>
      </c>
      <c r="H124" s="168" t="s">
        <v>18</v>
      </c>
    </row>
    <row r="125" spans="1:8" ht="13.8" customHeight="1">
      <c r="A125" s="147" t="s">
        <v>1581</v>
      </c>
      <c r="B125" s="147" t="s">
        <v>6</v>
      </c>
      <c r="C125" s="147" t="s">
        <v>1582</v>
      </c>
      <c r="D125" s="147" t="s">
        <v>1583</v>
      </c>
      <c r="E125" s="147" t="s">
        <v>1584</v>
      </c>
      <c r="F125" s="147" t="s">
        <v>66</v>
      </c>
      <c r="G125" s="147" t="s">
        <v>44</v>
      </c>
      <c r="H125" s="168" t="s">
        <v>18</v>
      </c>
    </row>
    <row r="126" spans="1:8" ht="13.8" customHeight="1">
      <c r="A126" s="147" t="s">
        <v>1585</v>
      </c>
      <c r="B126" s="147" t="s">
        <v>6</v>
      </c>
      <c r="C126" s="147" t="s">
        <v>1381</v>
      </c>
      <c r="D126" s="147" t="s">
        <v>1576</v>
      </c>
      <c r="E126" s="147" t="s">
        <v>1577</v>
      </c>
      <c r="F126" s="147" t="s">
        <v>66</v>
      </c>
      <c r="G126" s="147" t="s">
        <v>73</v>
      </c>
      <c r="H126" s="168" t="s">
        <v>18</v>
      </c>
    </row>
    <row r="127" spans="1:8" ht="13.8" customHeight="1">
      <c r="A127" s="147" t="s">
        <v>1586</v>
      </c>
      <c r="B127" s="147" t="s">
        <v>6</v>
      </c>
      <c r="C127" s="147" t="s">
        <v>1582</v>
      </c>
      <c r="D127" s="147" t="s">
        <v>1587</v>
      </c>
      <c r="E127" s="147" t="s">
        <v>1588</v>
      </c>
      <c r="F127" s="147" t="s">
        <v>49</v>
      </c>
      <c r="G127" s="147" t="s">
        <v>43</v>
      </c>
      <c r="H127" s="168" t="s">
        <v>18</v>
      </c>
    </row>
    <row r="128" spans="1:8" ht="13.8" customHeight="1">
      <c r="A128" s="147" t="s">
        <v>1589</v>
      </c>
      <c r="B128" s="147" t="s">
        <v>6</v>
      </c>
      <c r="C128" s="147" t="s">
        <v>1590</v>
      </c>
      <c r="D128" s="147" t="s">
        <v>1591</v>
      </c>
      <c r="E128" s="147" t="s">
        <v>1592</v>
      </c>
      <c r="F128" s="147" t="s">
        <v>44</v>
      </c>
      <c r="G128" s="147" t="s">
        <v>43</v>
      </c>
      <c r="H128" s="168" t="s">
        <v>18</v>
      </c>
    </row>
    <row r="129" spans="1:8" ht="13.8" customHeight="1">
      <c r="A129" s="147" t="s">
        <v>1593</v>
      </c>
      <c r="B129" s="147" t="s">
        <v>6</v>
      </c>
      <c r="C129" s="147" t="s">
        <v>1590</v>
      </c>
      <c r="D129" s="147" t="s">
        <v>1594</v>
      </c>
      <c r="E129" s="147" t="s">
        <v>1595</v>
      </c>
      <c r="F129" s="147" t="s">
        <v>49</v>
      </c>
      <c r="G129" s="147" t="s">
        <v>44</v>
      </c>
      <c r="H129" s="168" t="s">
        <v>18</v>
      </c>
    </row>
    <row r="130" spans="1:8" ht="13.8" customHeight="1">
      <c r="A130" s="147" t="s">
        <v>1596</v>
      </c>
      <c r="B130" s="147" t="s">
        <v>6</v>
      </c>
      <c r="C130" s="147" t="s">
        <v>1468</v>
      </c>
      <c r="D130" s="147" t="s">
        <v>1597</v>
      </c>
      <c r="E130" s="147" t="s">
        <v>1598</v>
      </c>
      <c r="F130" s="147" t="s">
        <v>49</v>
      </c>
      <c r="G130" s="147" t="s">
        <v>43</v>
      </c>
      <c r="H130" s="168" t="s">
        <v>18</v>
      </c>
    </row>
    <row r="131" spans="1:8" ht="13.8" customHeight="1">
      <c r="A131" s="147" t="s">
        <v>1599</v>
      </c>
      <c r="B131" s="147" t="s">
        <v>6</v>
      </c>
      <c r="C131" s="147" t="s">
        <v>1468</v>
      </c>
      <c r="D131" s="147" t="s">
        <v>1600</v>
      </c>
      <c r="E131" s="147" t="s">
        <v>1601</v>
      </c>
      <c r="F131" s="147" t="s">
        <v>44</v>
      </c>
      <c r="G131" s="147" t="s">
        <v>43</v>
      </c>
      <c r="H131" s="168" t="s">
        <v>18</v>
      </c>
    </row>
    <row r="132" spans="1:8" ht="13.8" customHeight="1">
      <c r="A132" s="147" t="s">
        <v>1602</v>
      </c>
      <c r="B132" s="147" t="s">
        <v>6</v>
      </c>
      <c r="C132" s="147" t="s">
        <v>1603</v>
      </c>
      <c r="D132" s="147" t="s">
        <v>1604</v>
      </c>
      <c r="E132" s="147" t="s">
        <v>1605</v>
      </c>
      <c r="F132" s="147" t="s">
        <v>44</v>
      </c>
      <c r="G132" s="147" t="s">
        <v>66</v>
      </c>
      <c r="H132" s="168" t="s">
        <v>18</v>
      </c>
    </row>
    <row r="133" spans="1:8" ht="13.8" customHeight="1">
      <c r="A133" s="147" t="s">
        <v>1606</v>
      </c>
      <c r="B133" s="147" t="s">
        <v>6</v>
      </c>
      <c r="C133" s="147" t="s">
        <v>1293</v>
      </c>
      <c r="D133" s="147" t="s">
        <v>1607</v>
      </c>
      <c r="E133" s="147" t="s">
        <v>1608</v>
      </c>
      <c r="F133" s="147" t="s">
        <v>49</v>
      </c>
      <c r="G133" s="147" t="s">
        <v>44</v>
      </c>
      <c r="H133" s="168" t="s">
        <v>18</v>
      </c>
    </row>
    <row r="134" spans="1:8" ht="13.8" customHeight="1">
      <c r="A134" s="11"/>
      <c r="B134" s="11"/>
      <c r="C134" s="11"/>
      <c r="D134" s="11"/>
      <c r="E134" s="11"/>
      <c r="F134" s="11"/>
      <c r="G134" s="11"/>
      <c r="H134" s="11"/>
    </row>
    <row r="135" spans="1:8" ht="13.8" customHeight="1">
      <c r="A135" s="11"/>
      <c r="B135" s="11"/>
      <c r="C135" s="11"/>
      <c r="D135" s="11"/>
      <c r="E135" s="11"/>
      <c r="F135" s="11"/>
      <c r="G135" s="11"/>
      <c r="H135" s="11"/>
    </row>
    <row r="136" spans="1:8" ht="13.8" customHeight="1">
      <c r="A136" s="11"/>
      <c r="B136" s="11"/>
      <c r="C136" s="11"/>
      <c r="D136" s="11"/>
      <c r="E136" s="11"/>
      <c r="F136" s="11"/>
      <c r="G136" s="11"/>
      <c r="H136" s="11"/>
    </row>
  </sheetData>
  <sortState xmlns:xlrd2="http://schemas.microsoft.com/office/spreadsheetml/2017/richdata2" ref="A124:H133">
    <sortCondition ref="A123:A133"/>
  </sortState>
  <mergeCells count="27">
    <mergeCell ref="A118:H118"/>
    <mergeCell ref="A121:H121"/>
    <mergeCell ref="E73:F73"/>
    <mergeCell ref="E56:F56"/>
    <mergeCell ref="E22:F22"/>
    <mergeCell ref="E104:F104"/>
    <mergeCell ref="E119:F119"/>
    <mergeCell ref="E120:F120"/>
    <mergeCell ref="C39:D39"/>
    <mergeCell ref="E39:F39"/>
    <mergeCell ref="A74:H74"/>
    <mergeCell ref="A87:H87"/>
    <mergeCell ref="A89:H89"/>
    <mergeCell ref="A103:H103"/>
    <mergeCell ref="A105:H105"/>
    <mergeCell ref="A38:H38"/>
    <mergeCell ref="A1:H1"/>
    <mergeCell ref="A4:H4"/>
    <mergeCell ref="A6:H6"/>
    <mergeCell ref="A21:H21"/>
    <mergeCell ref="A23:H23"/>
    <mergeCell ref="E5:F5"/>
    <mergeCell ref="E88:F88"/>
    <mergeCell ref="A40:H40"/>
    <mergeCell ref="A55:H55"/>
    <mergeCell ref="A57:H57"/>
    <mergeCell ref="A72:H7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Home </vt:lpstr>
      <vt:lpstr>Home With Links</vt:lpstr>
      <vt:lpstr>Check-In</vt:lpstr>
      <vt:lpstr>Coaches</vt:lpstr>
      <vt:lpstr>Master Player Roster</vt:lpstr>
      <vt:lpstr>8U</vt:lpstr>
      <vt:lpstr>10B</vt:lpstr>
      <vt:lpstr>10C</vt:lpstr>
      <vt:lpstr>12B</vt:lpstr>
      <vt:lpstr>12C</vt:lpstr>
      <vt:lpstr>14B</vt:lpstr>
      <vt:lpstr>14C</vt:lpstr>
      <vt:lpstr>HS</vt:lpstr>
      <vt:lpstr>Game &amp; Skills Schedule</vt:lpstr>
      <vt:lpstr>Rules and Information </vt:lpstr>
      <vt:lpstr>Game and Skills Matrix</vt:lpstr>
      <vt:lpstr>Skills Competition</vt:lpstr>
      <vt:lpstr>Map of Complex and Activities</vt:lpstr>
      <vt:lpstr>Lunch</vt:lpstr>
      <vt:lpstr>FAQ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Lori Strode</cp:lastModifiedBy>
  <cp:lastPrinted>2026-07-29T09:01:47Z</cp:lastPrinted>
  <dcterms:created xsi:type="dcterms:W3CDTF">2026-07-28T00:55:29Z</dcterms:created>
  <dcterms:modified xsi:type="dcterms:W3CDTF">2026-07-29T10:45:17Z</dcterms:modified>
</cp:coreProperties>
</file>